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7995" activeTab="2"/>
  </bookViews>
  <sheets>
    <sheet name="Mapa de Vendas" sheetId="1" r:id="rId1"/>
    <sheet name="Estatística" sheetId="2" r:id="rId2"/>
    <sheet name="Folha3" sheetId="3" r:id="rId3"/>
  </sheets>
  <calcPr calcId="125725"/>
</workbook>
</file>

<file path=xl/calcChain.xml><?xml version="1.0" encoding="utf-8"?>
<calcChain xmlns="http://schemas.openxmlformats.org/spreadsheetml/2006/main">
  <c r="C7" i="2"/>
  <c r="C10" s="1"/>
  <c r="C11" s="1"/>
  <c r="C3" i="3"/>
  <c r="C2"/>
  <c r="B3"/>
  <c r="B2"/>
  <c r="C8" i="2"/>
  <c r="C6"/>
  <c r="C2"/>
  <c r="E21" i="1"/>
  <c r="E11"/>
  <c r="E19"/>
  <c r="E13"/>
  <c r="E18"/>
  <c r="E12"/>
  <c r="E14"/>
  <c r="E17"/>
  <c r="E15"/>
  <c r="E16"/>
  <c r="E20"/>
  <c r="E10"/>
</calcChain>
</file>

<file path=xl/sharedStrings.xml><?xml version="1.0" encoding="utf-8"?>
<sst xmlns="http://schemas.openxmlformats.org/spreadsheetml/2006/main" count="45" uniqueCount="39">
  <si>
    <t>Numero</t>
  </si>
  <si>
    <t>Nome</t>
  </si>
  <si>
    <t>Apelido</t>
  </si>
  <si>
    <t>Nome completo</t>
  </si>
  <si>
    <t>1º Semestre</t>
  </si>
  <si>
    <t>2º Semestre</t>
  </si>
  <si>
    <t>Carla</t>
  </si>
  <si>
    <t>Antunes</t>
  </si>
  <si>
    <t>Maria</t>
  </si>
  <si>
    <t>Santos</t>
  </si>
  <si>
    <t>Pedro</t>
  </si>
  <si>
    <t>José</t>
  </si>
  <si>
    <t>Cardoso</t>
  </si>
  <si>
    <t>Sandra</t>
  </si>
  <si>
    <t>Pires</t>
  </si>
  <si>
    <t>Vanda</t>
  </si>
  <si>
    <t>António</t>
  </si>
  <si>
    <t>Lopes</t>
  </si>
  <si>
    <t>Daniel</t>
  </si>
  <si>
    <t>Morgado</t>
  </si>
  <si>
    <t>Fernanda</t>
  </si>
  <si>
    <t>Gomes</t>
  </si>
  <si>
    <t>Nuno</t>
  </si>
  <si>
    <t>Vieira</t>
  </si>
  <si>
    <t>Sónia</t>
  </si>
  <si>
    <t>Veiga</t>
  </si>
  <si>
    <t>Isabel</t>
  </si>
  <si>
    <t>Cruz</t>
  </si>
  <si>
    <t>Mapa de Vendas</t>
  </si>
  <si>
    <t>Número de Vendedores</t>
  </si>
  <si>
    <t>Número do Vendedor</t>
  </si>
  <si>
    <t>Nome Completo</t>
  </si>
  <si>
    <t>Média</t>
  </si>
  <si>
    <t>Situação</t>
  </si>
  <si>
    <t>Vendas</t>
  </si>
  <si>
    <t>1ª Semestre</t>
  </si>
  <si>
    <t>2ª Semestre</t>
  </si>
  <si>
    <t>Inferiores a 5000€</t>
  </si>
  <si>
    <t>Iguais ou superiores a 5000€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</si>
</sst>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#,##0.00\ &quot;€&quot;"/>
  </numFmts>
  <fonts count="5">
    <font>
      <sz val="11"/>
      <color theme="1"/>
      <name val="Calibri"/>
      <family val="2"/>
      <scheme val="minor"/>
    </font>
    <font>
      <sz val="14"/>
      <color theme="0"/>
      <name val="Comic Sans MS"/>
      <family val="4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8" fontId="0" fillId="0" borderId="1" xfId="0" applyNumberFormat="1" applyBorder="1"/>
    <xf numFmtId="0" fontId="0" fillId="0" borderId="5" xfId="0" applyBorder="1"/>
    <xf numFmtId="0" fontId="0" fillId="0" borderId="0" xfId="0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8" fontId="2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8" fontId="2" fillId="0" borderId="0" xfId="0" applyNumberFormat="1" applyFont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164" fontId="3" fillId="0" borderId="1" xfId="0" applyNumberFormat="1" applyFont="1" applyBorder="1"/>
    <xf numFmtId="0" fontId="3" fillId="0" borderId="1" xfId="0" applyFont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/>
              <a:t>Vendas</a:t>
            </a:r>
          </a:p>
        </c:rich>
      </c:tx>
      <c:layout/>
    </c:title>
    <c:view3D>
      <c:rAngAx val="1"/>
    </c:view3D>
    <c:floor>
      <c:spPr>
        <a:solidFill>
          <a:schemeClr val="accent6">
            <a:lumMod val="75000"/>
          </a:schemeClr>
        </a:solidFill>
      </c:spPr>
    </c:floor>
    <c:sideWall>
      <c:spPr>
        <a:solidFill>
          <a:schemeClr val="accent2">
            <a:lumMod val="40000"/>
            <a:lumOff val="60000"/>
          </a:schemeClr>
        </a:solidFill>
      </c:spPr>
    </c:sideWall>
    <c:backWall>
      <c:spPr>
        <a:solidFill>
          <a:schemeClr val="accent2">
            <a:lumMod val="40000"/>
            <a:lumOff val="60000"/>
          </a:schemeClr>
        </a:solidFill>
      </c:spPr>
    </c:backWall>
    <c:plotArea>
      <c:layout/>
      <c:bar3DChart>
        <c:barDir val="col"/>
        <c:grouping val="clustered"/>
        <c:ser>
          <c:idx val="0"/>
          <c:order val="0"/>
          <c:tx>
            <c:strRef>
              <c:f>Estatística!$A$7</c:f>
              <c:strCache>
                <c:ptCount val="1"/>
                <c:pt idx="0">
                  <c:v>1º Semestre</c:v>
                </c:pt>
              </c:strCache>
            </c:strRef>
          </c:tx>
          <c:spPr>
            <a:solidFill>
              <a:srgbClr val="FFC000"/>
            </a:solidFill>
          </c:spPr>
          <c:dLbls>
            <c:spPr>
              <a:solidFill>
                <a:schemeClr val="accent1"/>
              </a:solidFill>
            </c:spPr>
            <c:showVal val="1"/>
          </c:dLbls>
          <c:val>
            <c:numRef>
              <c:f>Estatística!$C$7</c:f>
              <c:numCache>
                <c:formatCode>#,##0.00\ "€"</c:formatCode>
                <c:ptCount val="1"/>
                <c:pt idx="0">
                  <c:v>1000</c:v>
                </c:pt>
              </c:numCache>
            </c:numRef>
          </c:val>
        </c:ser>
        <c:ser>
          <c:idx val="1"/>
          <c:order val="1"/>
          <c:tx>
            <c:strRef>
              <c:f>Estatística!$A$8</c:f>
              <c:strCache>
                <c:ptCount val="1"/>
                <c:pt idx="0">
                  <c:v>2º Semestre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dLbls>
            <c:spPr>
              <a:solidFill>
                <a:schemeClr val="accent1"/>
              </a:solidFill>
            </c:spPr>
            <c:showVal val="1"/>
          </c:dLbls>
          <c:val>
            <c:numRef>
              <c:f>Estatística!$C$8</c:f>
              <c:numCache>
                <c:formatCode>#,##0.00\ "€"</c:formatCode>
                <c:ptCount val="1"/>
                <c:pt idx="0">
                  <c:v>1500</c:v>
                </c:pt>
              </c:numCache>
            </c:numRef>
          </c:val>
        </c:ser>
        <c:dLbls>
          <c:showVal val="1"/>
        </c:dLbls>
        <c:shape val="box"/>
        <c:axId val="104605184"/>
        <c:axId val="104607104"/>
        <c:axId val="0"/>
      </c:bar3DChart>
      <c:catAx>
        <c:axId val="104605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PT"/>
                  <a:t>Pedro</a:t>
                </a:r>
                <a:r>
                  <a:rPr lang="pt-PT" baseline="0"/>
                  <a:t> Santos</a:t>
                </a:r>
                <a:endParaRPr lang="pt-PT"/>
              </a:p>
            </c:rich>
          </c:tx>
          <c:layout/>
        </c:title>
        <c:tickLblPos val="nextTo"/>
        <c:crossAx val="104607104"/>
        <c:crosses val="autoZero"/>
        <c:auto val="1"/>
        <c:lblAlgn val="ctr"/>
        <c:lblOffset val="100"/>
      </c:catAx>
      <c:valAx>
        <c:axId val="104607104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pt-PT"/>
                  <a:t>Montante</a:t>
                </a:r>
              </a:p>
            </c:rich>
          </c:tx>
          <c:layout/>
        </c:title>
        <c:numFmt formatCode="#,##0.00\ &quot;€&quot;" sourceLinked="1"/>
        <c:tickLblPos val="nextTo"/>
        <c:crossAx val="1046051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/>
              <a:t>1ª</a:t>
            </a:r>
            <a:r>
              <a:rPr lang="pt-PT" baseline="0"/>
              <a:t> Semestre</a:t>
            </a:r>
            <a:endParaRPr lang="pt-PT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explosion val="23"/>
          <c:dLbls>
            <c:dLblPos val="inEnd"/>
            <c:showVal val="1"/>
            <c:showLeaderLines val="1"/>
          </c:dLbls>
          <c:cat>
            <c:strRef>
              <c:f>Folha3!$A$2:$A$3</c:f>
              <c:strCache>
                <c:ptCount val="2"/>
                <c:pt idx="0">
                  <c:v>Inferiores a 5000€</c:v>
                </c:pt>
                <c:pt idx="1">
                  <c:v>Iguais ou superiores a 5000€</c:v>
                </c:pt>
              </c:strCache>
            </c:strRef>
          </c:cat>
          <c:val>
            <c:numRef>
              <c:f>Folha3!$B$2:$B$3</c:f>
              <c:numCache>
                <c:formatCode>General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val>
        </c:ser>
      </c:pie3DChart>
    </c:plotArea>
    <c:legend>
      <c:legendPos val="b"/>
      <c:layout/>
      <c:spPr>
        <a:ln w="3175">
          <a:solidFill>
            <a:srgbClr val="7030A0"/>
          </a:solidFill>
          <a:prstDash val="sysDot"/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/>
              <a:t>2º</a:t>
            </a:r>
            <a:r>
              <a:rPr lang="pt-PT" baseline="0"/>
              <a:t> Semestre</a:t>
            </a:r>
            <a:endParaRPr lang="pt-PT"/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solidFill>
              <a:schemeClr val="accent6"/>
            </a:solidFill>
          </c:spPr>
          <c:explosion val="25"/>
          <c:dLbls>
            <c:dLblPos val="outEnd"/>
            <c:showVal val="1"/>
            <c:showLeaderLines val="1"/>
          </c:dLbls>
          <c:cat>
            <c:strRef>
              <c:f>Folha3!$A$2:$A$3</c:f>
              <c:strCache>
                <c:ptCount val="2"/>
                <c:pt idx="0">
                  <c:v>Inferiores a 5000€</c:v>
                </c:pt>
                <c:pt idx="1">
                  <c:v>Iguais ou superiores a 5000€</c:v>
                </c:pt>
              </c:strCache>
            </c:strRef>
          </c:cat>
          <c:val>
            <c:numRef>
              <c:f>Folha3!$C$2:$C$3</c:f>
              <c:numCache>
                <c:formatCode>General</c:formatCode>
                <c:ptCount val="2"/>
                <c:pt idx="0">
                  <c:v>4</c:v>
                </c:pt>
                <c:pt idx="1">
                  <c:v>8</c:v>
                </c:pt>
              </c:numCache>
            </c:numRef>
          </c:val>
        </c:ser>
      </c:pie3DChart>
    </c:plotArea>
    <c:legend>
      <c:legendPos val="b"/>
      <c:layout/>
      <c:spPr>
        <a:ln w="9525">
          <a:solidFill>
            <a:schemeClr val="accent5">
              <a:lumMod val="60000"/>
              <a:lumOff val="40000"/>
            </a:schemeClr>
          </a:solidFill>
          <a:prstDash val="sysDash"/>
        </a:ln>
      </c:spPr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5</xdr:row>
      <xdr:rowOff>161925</xdr:rowOff>
    </xdr:from>
    <xdr:to>
      <xdr:col>10</xdr:col>
      <xdr:colOff>476250</xdr:colOff>
      <xdr:row>20</xdr:row>
      <xdr:rowOff>47625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7</xdr:row>
      <xdr:rowOff>9525</xdr:rowOff>
    </xdr:from>
    <xdr:to>
      <xdr:col>3</xdr:col>
      <xdr:colOff>447675</xdr:colOff>
      <xdr:row>21</xdr:row>
      <xdr:rowOff>85725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533400</xdr:colOff>
      <xdr:row>7</xdr:row>
      <xdr:rowOff>95250</xdr:rowOff>
    </xdr:from>
    <xdr:to>
      <xdr:col>12</xdr:col>
      <xdr:colOff>228600</xdr:colOff>
      <xdr:row>21</xdr:row>
      <xdr:rowOff>171450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2"/>
  <sheetViews>
    <sheetView topLeftCell="A3" workbookViewId="0">
      <selection activeCell="B8" sqref="B8:G8"/>
    </sheetView>
  </sheetViews>
  <sheetFormatPr defaultRowHeight="15"/>
  <cols>
    <col min="2" max="2" width="11.7109375" customWidth="1"/>
    <col min="3" max="7" width="20.7109375" customWidth="1"/>
  </cols>
  <sheetData>
    <row r="1" spans="2:7" ht="35.1" hidden="1" customHeight="1">
      <c r="B1" s="19"/>
      <c r="C1" s="20"/>
      <c r="D1" s="20"/>
      <c r="E1" s="20"/>
      <c r="F1" s="20"/>
      <c r="G1" s="21"/>
    </row>
    <row r="2" spans="2:7" hidden="1">
      <c r="B2" s="4"/>
      <c r="C2" s="4"/>
      <c r="D2" s="4"/>
      <c r="E2" s="4"/>
      <c r="F2" s="4"/>
      <c r="G2" s="4"/>
    </row>
    <row r="3" spans="2:7">
      <c r="B3" s="5"/>
      <c r="C3" s="5"/>
      <c r="D3" s="5"/>
      <c r="E3" s="5"/>
      <c r="F3" s="5"/>
      <c r="G3" s="5"/>
    </row>
    <row r="4" spans="2:7">
      <c r="B4" s="5"/>
      <c r="C4" s="5"/>
      <c r="D4" s="5"/>
      <c r="E4" s="5"/>
      <c r="F4" s="5"/>
      <c r="G4" s="5"/>
    </row>
    <row r="5" spans="2:7">
      <c r="B5" s="5"/>
      <c r="C5" s="5"/>
      <c r="D5" s="5"/>
      <c r="E5" s="5"/>
      <c r="F5" s="5"/>
      <c r="G5" s="5"/>
    </row>
    <row r="6" spans="2:7">
      <c r="B6" s="5"/>
      <c r="C6" s="5"/>
      <c r="D6" s="5"/>
      <c r="E6" s="5"/>
      <c r="F6" s="5"/>
      <c r="G6" s="5"/>
    </row>
    <row r="7" spans="2:7" ht="35.1" customHeight="1">
      <c r="B7" s="22" t="s">
        <v>28</v>
      </c>
      <c r="C7" s="23"/>
      <c r="D7" s="23"/>
      <c r="E7" s="23"/>
      <c r="F7" s="23"/>
      <c r="G7" s="24"/>
    </row>
    <row r="8" spans="2:7" ht="24.95" customHeight="1">
      <c r="B8" s="18" t="s">
        <v>0</v>
      </c>
      <c r="C8" s="18" t="s">
        <v>1</v>
      </c>
      <c r="D8" s="18" t="s">
        <v>2</v>
      </c>
      <c r="E8" s="18" t="s">
        <v>3</v>
      </c>
      <c r="F8" s="18" t="s">
        <v>4</v>
      </c>
      <c r="G8" s="18" t="s">
        <v>5</v>
      </c>
    </row>
    <row r="9" spans="2:7" ht="1.5" customHeight="1">
      <c r="B9" s="2">
        <v>12</v>
      </c>
      <c r="C9" s="1" t="s">
        <v>6</v>
      </c>
      <c r="D9" s="1" t="s">
        <v>7</v>
      </c>
      <c r="E9" s="1"/>
      <c r="F9" s="3">
        <v>0</v>
      </c>
      <c r="G9" s="3">
        <v>7000</v>
      </c>
    </row>
    <row r="10" spans="2:7" ht="15" customHeight="1">
      <c r="B10" s="7">
        <v>1</v>
      </c>
      <c r="C10" s="6" t="s">
        <v>8</v>
      </c>
      <c r="D10" s="6" t="s">
        <v>9</v>
      </c>
      <c r="E10" s="6" t="str">
        <f t="shared" ref="E10:E21" si="0">CONCATENATE(C10," ",D10)</f>
        <v>Maria Santos</v>
      </c>
      <c r="F10" s="8">
        <v>2500</v>
      </c>
      <c r="G10" s="8">
        <v>2000</v>
      </c>
    </row>
    <row r="11" spans="2:7" ht="15" customHeight="1">
      <c r="B11" s="7">
        <v>2</v>
      </c>
      <c r="C11" s="6" t="s">
        <v>11</v>
      </c>
      <c r="D11" s="6" t="s">
        <v>12</v>
      </c>
      <c r="E11" s="6" t="str">
        <f t="shared" si="0"/>
        <v>José Cardoso</v>
      </c>
      <c r="F11" s="8">
        <v>750</v>
      </c>
      <c r="G11" s="8">
        <v>2500</v>
      </c>
    </row>
    <row r="12" spans="2:7" ht="15" customHeight="1">
      <c r="B12" s="7">
        <v>3</v>
      </c>
      <c r="C12" s="6" t="s">
        <v>18</v>
      </c>
      <c r="D12" s="6" t="s">
        <v>19</v>
      </c>
      <c r="E12" s="6" t="str">
        <f t="shared" si="0"/>
        <v>Daniel Morgado</v>
      </c>
      <c r="F12" s="8">
        <v>4000</v>
      </c>
      <c r="G12" s="8">
        <v>0</v>
      </c>
    </row>
    <row r="13" spans="2:7" ht="15" customHeight="1">
      <c r="B13" s="7">
        <v>4</v>
      </c>
      <c r="C13" s="6" t="s">
        <v>15</v>
      </c>
      <c r="D13" s="6" t="s">
        <v>7</v>
      </c>
      <c r="E13" s="6" t="str">
        <f t="shared" si="0"/>
        <v>Vanda Antunes</v>
      </c>
      <c r="F13" s="8">
        <v>3000</v>
      </c>
      <c r="G13" s="8">
        <v>7500</v>
      </c>
    </row>
    <row r="14" spans="2:7" ht="15" customHeight="1">
      <c r="B14" s="7">
        <v>5</v>
      </c>
      <c r="C14" s="6" t="s">
        <v>20</v>
      </c>
      <c r="D14" s="6" t="s">
        <v>21</v>
      </c>
      <c r="E14" s="6" t="str">
        <f t="shared" si="0"/>
        <v>Fernanda Gomes</v>
      </c>
      <c r="F14" s="8">
        <v>5000</v>
      </c>
      <c r="G14" s="8">
        <v>5000</v>
      </c>
    </row>
    <row r="15" spans="2:7" ht="15" customHeight="1">
      <c r="B15" s="7">
        <v>6</v>
      </c>
      <c r="C15" s="6" t="s">
        <v>24</v>
      </c>
      <c r="D15" s="6" t="s">
        <v>25</v>
      </c>
      <c r="E15" s="6" t="str">
        <f t="shared" si="0"/>
        <v>Sónia Veiga</v>
      </c>
      <c r="F15" s="8">
        <v>15000</v>
      </c>
      <c r="G15" s="8">
        <v>7500</v>
      </c>
    </row>
    <row r="16" spans="2:7" ht="15" customHeight="1">
      <c r="B16" s="7">
        <v>7</v>
      </c>
      <c r="C16" s="6" t="s">
        <v>26</v>
      </c>
      <c r="D16" s="6" t="s">
        <v>27</v>
      </c>
      <c r="E16" s="6" t="str">
        <f t="shared" si="0"/>
        <v>Isabel Cruz</v>
      </c>
      <c r="F16" s="8">
        <v>11000</v>
      </c>
      <c r="G16" s="8">
        <v>8000</v>
      </c>
    </row>
    <row r="17" spans="2:7" ht="15" customHeight="1">
      <c r="B17" s="7">
        <v>8</v>
      </c>
      <c r="C17" s="6" t="s">
        <v>22</v>
      </c>
      <c r="D17" s="6" t="s">
        <v>23</v>
      </c>
      <c r="E17" s="6" t="str">
        <f t="shared" si="0"/>
        <v>Nuno Vieira</v>
      </c>
      <c r="F17" s="8">
        <v>6500</v>
      </c>
      <c r="G17" s="8">
        <v>12750</v>
      </c>
    </row>
    <row r="18" spans="2:7" ht="15" customHeight="1">
      <c r="B18" s="7">
        <v>9</v>
      </c>
      <c r="C18" s="6" t="s">
        <v>16</v>
      </c>
      <c r="D18" s="6" t="s">
        <v>17</v>
      </c>
      <c r="E18" s="6" t="str">
        <f t="shared" si="0"/>
        <v>António Lopes</v>
      </c>
      <c r="F18" s="8">
        <v>10000</v>
      </c>
      <c r="G18" s="8">
        <v>15000</v>
      </c>
    </row>
    <row r="19" spans="2:7" ht="15" customHeight="1">
      <c r="B19" s="7">
        <v>10</v>
      </c>
      <c r="C19" s="6" t="s">
        <v>13</v>
      </c>
      <c r="D19" s="6" t="s">
        <v>14</v>
      </c>
      <c r="E19" s="6" t="str">
        <f t="shared" si="0"/>
        <v>Sandra Pires</v>
      </c>
      <c r="F19" s="8">
        <v>6500</v>
      </c>
      <c r="G19" s="8">
        <v>7000</v>
      </c>
    </row>
    <row r="20" spans="2:7" ht="15" customHeight="1">
      <c r="B20" s="7">
        <v>11</v>
      </c>
      <c r="C20" s="6" t="s">
        <v>10</v>
      </c>
      <c r="D20" s="6" t="s">
        <v>9</v>
      </c>
      <c r="E20" s="6" t="str">
        <f t="shared" si="0"/>
        <v>Pedro Santos</v>
      </c>
      <c r="F20" s="8">
        <v>1000</v>
      </c>
      <c r="G20" s="8">
        <v>1500</v>
      </c>
    </row>
    <row r="21" spans="2:7" ht="15" customHeight="1">
      <c r="B21" s="7">
        <v>12</v>
      </c>
      <c r="C21" s="6" t="s">
        <v>6</v>
      </c>
      <c r="D21" s="6" t="s">
        <v>7</v>
      </c>
      <c r="E21" s="6" t="str">
        <f t="shared" si="0"/>
        <v>Carla Antunes</v>
      </c>
      <c r="F21" s="8">
        <v>0</v>
      </c>
      <c r="G21" s="8">
        <v>7000</v>
      </c>
    </row>
    <row r="22" spans="2:7" ht="15" customHeight="1">
      <c r="B22" s="12"/>
      <c r="C22" s="13"/>
      <c r="D22" s="13"/>
      <c r="E22" s="13"/>
      <c r="F22" s="14"/>
      <c r="G22" s="14"/>
    </row>
  </sheetData>
  <sortState ref="B10:G21">
    <sortCondition ref="B10"/>
  </sortState>
  <mergeCells count="2">
    <mergeCell ref="B1:G1"/>
    <mergeCell ref="B7: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O11" sqref="O11"/>
    </sheetView>
  </sheetViews>
  <sheetFormatPr defaultRowHeight="15"/>
  <cols>
    <col min="1" max="1" width="30.7109375" customWidth="1"/>
    <col min="2" max="2" width="1.7109375" customWidth="1"/>
    <col min="3" max="3" width="20.7109375" customWidth="1"/>
  </cols>
  <sheetData>
    <row r="1" spans="1:3">
      <c r="A1" s="10"/>
      <c r="C1" s="9"/>
    </row>
    <row r="2" spans="1:3">
      <c r="A2" s="11" t="s">
        <v>29</v>
      </c>
      <c r="C2" s="11">
        <f>COUNT('Mapa de Vendas'!B10:B21)</f>
        <v>12</v>
      </c>
    </row>
    <row r="3" spans="1:3">
      <c r="A3" s="10"/>
      <c r="C3" s="9"/>
    </row>
    <row r="4" spans="1:3">
      <c r="A4" s="11" t="s">
        <v>30</v>
      </c>
      <c r="C4" s="11">
        <v>11</v>
      </c>
    </row>
    <row r="5" spans="1:3">
      <c r="A5" s="10"/>
      <c r="C5" s="9"/>
    </row>
    <row r="6" spans="1:3">
      <c r="A6" s="11" t="s">
        <v>31</v>
      </c>
      <c r="C6" s="17" t="str">
        <f>VLOOKUP(Estatística!C4,'Mapa de Vendas'!B10:G21,4)</f>
        <v>Pedro Santos</v>
      </c>
    </row>
    <row r="7" spans="1:3">
      <c r="A7" s="11" t="s">
        <v>4</v>
      </c>
      <c r="C7" s="16">
        <f>VLOOKUP(C4,'Mapa de Vendas'!B10:G21,5)</f>
        <v>1000</v>
      </c>
    </row>
    <row r="8" spans="1:3">
      <c r="A8" s="11" t="s">
        <v>5</v>
      </c>
      <c r="C8" s="16">
        <f>VLOOKUP(C4,'Mapa de Vendas'!B10:G21,6)</f>
        <v>1500</v>
      </c>
    </row>
    <row r="9" spans="1:3">
      <c r="A9" s="10"/>
      <c r="C9" s="9"/>
    </row>
    <row r="10" spans="1:3">
      <c r="A10" s="11" t="s">
        <v>32</v>
      </c>
      <c r="C10" s="16">
        <f>AVERAGE(C7:C8)</f>
        <v>1250</v>
      </c>
    </row>
    <row r="11" spans="1:3">
      <c r="A11" s="11" t="s">
        <v>33</v>
      </c>
      <c r="C11" s="17" t="str">
        <f>IF(C10&gt;=5000,"Atribuição de prémio","Normal")</f>
        <v>Normal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O15" sqref="O15"/>
    </sheetView>
  </sheetViews>
  <sheetFormatPr defaultRowHeight="15"/>
  <cols>
    <col min="1" max="1" width="25.28515625" customWidth="1"/>
    <col min="2" max="2" width="20.5703125" customWidth="1"/>
    <col min="3" max="3" width="21.28515625" customWidth="1"/>
  </cols>
  <sheetData>
    <row r="1" spans="1:3" ht="27.75" customHeight="1">
      <c r="A1" s="15" t="s">
        <v>34</v>
      </c>
      <c r="B1" s="15" t="s">
        <v>35</v>
      </c>
      <c r="C1" s="15" t="s">
        <v>36</v>
      </c>
    </row>
    <row r="2" spans="1:3">
      <c r="A2" s="1" t="s">
        <v>37</v>
      </c>
      <c r="B2" s="1">
        <f>COUNTIF('Mapa de Vendas'!F10:F21,"&lt;5000")</f>
        <v>6</v>
      </c>
      <c r="C2" s="1">
        <f>COUNTIF('Mapa de Vendas'!G10:G21,"&lt;5000")</f>
        <v>4</v>
      </c>
    </row>
    <row r="3" spans="1:3">
      <c r="A3" s="1" t="s">
        <v>38</v>
      </c>
      <c r="B3" s="1">
        <f>COUNTIF('Mapa de Vendas'!F10:F21,"&lt;5000")</f>
        <v>6</v>
      </c>
      <c r="C3" s="1">
        <f>COUNTIF('Mapa de Vendas'!G10:G21,"&gt;=5000")</f>
        <v>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Mapa de Vendas</vt:lpstr>
      <vt:lpstr>Estatística</vt:lpstr>
      <vt:lpstr>Folha3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2010-09-02T14:06:20Z</dcterms:created>
  <dcterms:modified xsi:type="dcterms:W3CDTF">2010-09-09T15:43:38Z</dcterms:modified>
</cp:coreProperties>
</file>