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7935" activeTab="4"/>
  </bookViews>
  <sheets>
    <sheet name="Tabela" sheetId="1" r:id="rId1"/>
    <sheet name="Gráfico" sheetId="5" r:id="rId2"/>
    <sheet name="Análise de Empregados" sheetId="2" r:id="rId3"/>
    <sheet name="Extrações" sheetId="3" r:id="rId4"/>
    <sheet name="Calculo" sheetId="4" r:id="rId5"/>
  </sheets>
  <definedNames>
    <definedName name="_xlnm._FilterDatabase" localSheetId="2" hidden="1">'Análise de Empregados'!$F$28:$F$42</definedName>
    <definedName name="_xlnm._FilterDatabase" localSheetId="3" hidden="1">Extrações!$A$15:$H$22</definedName>
    <definedName name="_xlnm._FilterDatabase" localSheetId="0" hidden="1">Tabela!$A$1:$H$21</definedName>
  </definedNames>
  <calcPr calcId="124519"/>
</workbook>
</file>

<file path=xl/calcChain.xml><?xml version="1.0" encoding="utf-8"?>
<calcChain xmlns="http://schemas.openxmlformats.org/spreadsheetml/2006/main">
  <c r="C19" i="4"/>
  <c r="C18"/>
  <c r="I16"/>
  <c r="B16"/>
  <c r="B15"/>
  <c r="B14"/>
  <c r="B13"/>
  <c r="B12"/>
  <c r="N9"/>
  <c r="M9"/>
  <c r="L9"/>
  <c r="K9"/>
  <c r="J9"/>
  <c r="G7"/>
  <c r="G5"/>
  <c r="J5"/>
  <c r="G3"/>
  <c r="J3"/>
  <c r="G1"/>
  <c r="I1"/>
</calcChain>
</file>

<file path=xl/sharedStrings.xml><?xml version="1.0" encoding="utf-8"?>
<sst xmlns="http://schemas.openxmlformats.org/spreadsheetml/2006/main" count="444" uniqueCount="69">
  <si>
    <t>Apelido</t>
  </si>
  <si>
    <t>Nome</t>
  </si>
  <si>
    <t>Localidade</t>
  </si>
  <si>
    <t>Sector</t>
  </si>
  <si>
    <t>Estado</t>
  </si>
  <si>
    <t>Filhos</t>
  </si>
  <si>
    <t>Salário</t>
  </si>
  <si>
    <t>Admissão</t>
  </si>
  <si>
    <t>Abrantes</t>
  </si>
  <si>
    <t>Santos</t>
  </si>
  <si>
    <t>Sousa</t>
  </si>
  <si>
    <t>Sequeira</t>
  </si>
  <si>
    <t>Alves</t>
  </si>
  <si>
    <t>Matos</t>
  </si>
  <si>
    <t>Nunes</t>
  </si>
  <si>
    <t>Ramos</t>
  </si>
  <si>
    <t>Soares</t>
  </si>
  <si>
    <t>Silva</t>
  </si>
  <si>
    <t>Álvaro</t>
  </si>
  <si>
    <t>Castro</t>
  </si>
  <si>
    <t>Pinto</t>
  </si>
  <si>
    <t>Inácio</t>
  </si>
  <si>
    <t>Gomes</t>
  </si>
  <si>
    <t>Manuel</t>
  </si>
  <si>
    <t>Rita</t>
  </si>
  <si>
    <t>Ana</t>
  </si>
  <si>
    <t>Rui</t>
  </si>
  <si>
    <t>Nuno</t>
  </si>
  <si>
    <t>Luisa</t>
  </si>
  <si>
    <t>Margarida</t>
  </si>
  <si>
    <t>Pedro</t>
  </si>
  <si>
    <t>José</t>
  </si>
  <si>
    <t>Liberto</t>
  </si>
  <si>
    <t>Dário</t>
  </si>
  <si>
    <t>António</t>
  </si>
  <si>
    <t>Victor</t>
  </si>
  <si>
    <t>Fernanda</t>
  </si>
  <si>
    <t>Fernando</t>
  </si>
  <si>
    <t>Sérgio</t>
  </si>
  <si>
    <t>Faro</t>
  </si>
  <si>
    <t>Tavira</t>
  </si>
  <si>
    <t>V.R.S António</t>
  </si>
  <si>
    <t>Olhão</t>
  </si>
  <si>
    <t>Albofeira</t>
  </si>
  <si>
    <t>Cacela</t>
  </si>
  <si>
    <t>Financeiro</t>
  </si>
  <si>
    <t>Pessoal</t>
  </si>
  <si>
    <t>Produção</t>
  </si>
  <si>
    <t>Administrativo</t>
  </si>
  <si>
    <t>Formação</t>
  </si>
  <si>
    <t>Comercial</t>
  </si>
  <si>
    <t>Casado</t>
  </si>
  <si>
    <t>Solteiro</t>
  </si>
  <si>
    <t>Viúvo</t>
  </si>
  <si>
    <t>Divorciado</t>
  </si>
  <si>
    <t>Todos os empregados do sector financeiro</t>
  </si>
  <si>
    <t>Todos os empregados com um salário superior a 1000</t>
  </si>
  <si>
    <t>superior a</t>
  </si>
  <si>
    <t>Todos os empregados que sejam de Tavira e casados</t>
  </si>
  <si>
    <t>Todos os empregados que tenham 2 ou 3 filhos</t>
  </si>
  <si>
    <t>Média dos salários dos empregados do sector financeiro</t>
  </si>
  <si>
    <t>Soma dos salários de todos os empregados que sejam casados</t>
  </si>
  <si>
    <t>Média do número de filhos dos empregados de Faro</t>
  </si>
  <si>
    <t>Número de empregados casados</t>
  </si>
  <si>
    <t>Média dos salários por sector</t>
  </si>
  <si>
    <t>Média</t>
  </si>
  <si>
    <t>Média superior a 600€</t>
  </si>
  <si>
    <t>Número de salário superior 600€</t>
  </si>
  <si>
    <t>&gt;  600€</t>
  </si>
</sst>
</file>

<file path=xl/styles.xml><?xml version="1.0" encoding="utf-8"?>
<styleSheet xmlns="http://schemas.openxmlformats.org/spreadsheetml/2006/main">
  <numFmts count="3">
    <numFmt numFmtId="6" formatCode="#,##0\ &quot;€&quot;;[Red]\-#,##0\ &quot;€&quot;"/>
    <numFmt numFmtId="164" formatCode="_-[$€-2]\ * #,##0.00_-;\-[$€-2]\ * #,##0.00_-;_-[$€-2]\ * &quot;-&quot;??_-;_-@_-"/>
    <numFmt numFmtId="170" formatCode="#,##0.00\ &quot;€&quot;"/>
  </numFmts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14" fontId="2" fillId="0" borderId="1" xfId="0" applyNumberFormat="1" applyFont="1" applyBorder="1"/>
    <xf numFmtId="0" fontId="2" fillId="0" borderId="0" xfId="0" applyFont="1" applyFill="1" applyBorder="1"/>
    <xf numFmtId="6" fontId="0" fillId="0" borderId="0" xfId="0" applyNumberFormat="1"/>
    <xf numFmtId="0" fontId="2" fillId="0" borderId="0" xfId="0" applyFont="1" applyBorder="1"/>
    <xf numFmtId="164" fontId="2" fillId="0" borderId="0" xfId="0" applyNumberFormat="1" applyFont="1" applyBorder="1"/>
    <xf numFmtId="14" fontId="2" fillId="0" borderId="0" xfId="0" applyNumberFormat="1" applyFont="1" applyBorder="1"/>
    <xf numFmtId="0" fontId="2" fillId="0" borderId="2" xfId="0" applyFont="1" applyBorder="1"/>
    <xf numFmtId="164" fontId="2" fillId="0" borderId="2" xfId="0" applyNumberFormat="1" applyFont="1" applyBorder="1"/>
    <xf numFmtId="14" fontId="2" fillId="0" borderId="2" xfId="0" applyNumberFormat="1" applyFont="1" applyBorder="1"/>
    <xf numFmtId="0" fontId="2" fillId="0" borderId="3" xfId="0" applyFont="1" applyBorder="1"/>
    <xf numFmtId="0" fontId="2" fillId="0" borderId="4" xfId="0" applyFont="1" applyBorder="1"/>
    <xf numFmtId="164" fontId="2" fillId="0" borderId="4" xfId="0" applyNumberFormat="1" applyFont="1" applyBorder="1"/>
    <xf numFmtId="14" fontId="2" fillId="0" borderId="5" xfId="0" applyNumberFormat="1" applyFont="1" applyBorder="1"/>
    <xf numFmtId="0" fontId="2" fillId="0" borderId="6" xfId="0" applyFont="1" applyFill="1" applyBorder="1"/>
    <xf numFmtId="0" fontId="0" fillId="0" borderId="7" xfId="0" applyBorder="1"/>
    <xf numFmtId="0" fontId="0" fillId="0" borderId="8" xfId="0" applyBorder="1"/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3" borderId="9" xfId="0" applyFont="1" applyFill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14" fontId="2" fillId="3" borderId="11" xfId="0" applyNumberFormat="1" applyFont="1" applyFill="1" applyBorder="1"/>
    <xf numFmtId="0" fontId="1" fillId="3" borderId="12" xfId="0" applyFont="1" applyFill="1" applyBorder="1" applyAlignment="1">
      <alignment horizontal="center" vertical="center"/>
    </xf>
    <xf numFmtId="0" fontId="0" fillId="4" borderId="1" xfId="0" applyFill="1" applyBorder="1"/>
    <xf numFmtId="0" fontId="0" fillId="0" borderId="1" xfId="0" applyBorder="1"/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en-US"/>
              <a:t>Empregados com filhos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'Análise de Empregados'!$A$29</c:f>
              <c:strCache>
                <c:ptCount val="1"/>
                <c:pt idx="0">
                  <c:v>Abrantes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Empregados'!$G$29</c:f>
              <c:numCache>
                <c:formatCode>_-[$€-2]\ * #,##0.00_-;\-[$€-2]\ * #,##0.00_-;_-[$€-2]\ * "-"??_-;_-@_-</c:formatCode>
                <c:ptCount val="1"/>
                <c:pt idx="0">
                  <c:v>673.38</c:v>
                </c:pt>
              </c:numCache>
            </c:numRef>
          </c:val>
        </c:ser>
        <c:ser>
          <c:idx val="1"/>
          <c:order val="1"/>
          <c:tx>
            <c:strRef>
              <c:f>'Análise de Empregados'!$A$30</c:f>
              <c:strCache>
                <c:ptCount val="1"/>
                <c:pt idx="0">
                  <c:v>Santos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Empregados'!$G$30</c:f>
              <c:numCache>
                <c:formatCode>_-[$€-2]\ * #,##0.00_-;\-[$€-2]\ * #,##0.00_-;_-[$€-2]\ * "-"??_-;_-@_-</c:formatCode>
                <c:ptCount val="1"/>
                <c:pt idx="0">
                  <c:v>748.2</c:v>
                </c:pt>
              </c:numCache>
            </c:numRef>
          </c:val>
        </c:ser>
        <c:ser>
          <c:idx val="2"/>
          <c:order val="2"/>
          <c:tx>
            <c:strRef>
              <c:f>'Análise de Empregados'!$A$31</c:f>
              <c:strCache>
                <c:ptCount val="1"/>
                <c:pt idx="0">
                  <c:v>Sequeira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Empregados'!$G$31</c:f>
              <c:numCache>
                <c:formatCode>_-[$€-2]\ * #,##0.00_-;\-[$€-2]\ * #,##0.00_-;_-[$€-2]\ * "-"??_-;_-@_-</c:formatCode>
                <c:ptCount val="1"/>
                <c:pt idx="0">
                  <c:v>723.26</c:v>
                </c:pt>
              </c:numCache>
            </c:numRef>
          </c:val>
        </c:ser>
        <c:ser>
          <c:idx val="3"/>
          <c:order val="3"/>
          <c:tx>
            <c:strRef>
              <c:f>'Análise de Empregados'!$A$32</c:f>
              <c:strCache>
                <c:ptCount val="1"/>
                <c:pt idx="0">
                  <c:v>Alves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Empregados'!$G$32</c:f>
              <c:numCache>
                <c:formatCode>_-[$€-2]\ * #,##0.00_-;\-[$€-2]\ * #,##0.00_-;_-[$€-2]\ * "-"??_-;_-@_-</c:formatCode>
                <c:ptCount val="1"/>
                <c:pt idx="0">
                  <c:v>997.6</c:v>
                </c:pt>
              </c:numCache>
            </c:numRef>
          </c:val>
        </c:ser>
        <c:ser>
          <c:idx val="4"/>
          <c:order val="4"/>
          <c:tx>
            <c:strRef>
              <c:f>'Análise de Empregados'!$A$33</c:f>
              <c:strCache>
                <c:ptCount val="1"/>
                <c:pt idx="0">
                  <c:v>Matos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Empregados'!$G$33</c:f>
              <c:numCache>
                <c:formatCode>_-[$€-2]\ * #,##0.00_-;\-[$€-2]\ * #,##0.00_-;_-[$€-2]\ * "-"??_-;_-@_-</c:formatCode>
                <c:ptCount val="1"/>
                <c:pt idx="0">
                  <c:v>947.72</c:v>
                </c:pt>
              </c:numCache>
            </c:numRef>
          </c:val>
        </c:ser>
        <c:ser>
          <c:idx val="5"/>
          <c:order val="5"/>
          <c:tx>
            <c:strRef>
              <c:f>'Análise de Empregados'!$A$34</c:f>
              <c:strCache>
                <c:ptCount val="1"/>
                <c:pt idx="0">
                  <c:v>Nunes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Empregados'!$G$34</c:f>
              <c:numCache>
                <c:formatCode>_-[$€-2]\ * #,##0.00_-;\-[$€-2]\ * #,##0.00_-;_-[$€-2]\ * "-"??_-;_-@_-</c:formatCode>
                <c:ptCount val="1"/>
                <c:pt idx="0">
                  <c:v>616.02</c:v>
                </c:pt>
              </c:numCache>
            </c:numRef>
          </c:val>
        </c:ser>
        <c:ser>
          <c:idx val="6"/>
          <c:order val="6"/>
          <c:tx>
            <c:strRef>
              <c:f>'Análise de Empregados'!$A$35</c:f>
              <c:strCache>
                <c:ptCount val="1"/>
                <c:pt idx="0">
                  <c:v>Sousa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Empregados'!$G$35</c:f>
              <c:numCache>
                <c:formatCode>_-[$€-2]\ * #,##0.00_-;\-[$€-2]\ * #,##0.00_-;_-[$€-2]\ * "-"??_-;_-@_-</c:formatCode>
                <c:ptCount val="1"/>
                <c:pt idx="0">
                  <c:v>781.62</c:v>
                </c:pt>
              </c:numCache>
            </c:numRef>
          </c:val>
        </c:ser>
        <c:ser>
          <c:idx val="7"/>
          <c:order val="7"/>
          <c:tx>
            <c:strRef>
              <c:f>'Análise de Empregados'!$A$36</c:f>
              <c:strCache>
                <c:ptCount val="1"/>
                <c:pt idx="0">
                  <c:v>Ramos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Empregados'!$G$36</c:f>
              <c:numCache>
                <c:formatCode>_-[$€-2]\ * #,##0.00_-;\-[$€-2]\ * #,##0.00_-;_-[$€-2]\ * "-"??_-;_-@_-</c:formatCode>
                <c:ptCount val="1"/>
                <c:pt idx="0">
                  <c:v>2793.27</c:v>
                </c:pt>
              </c:numCache>
            </c:numRef>
          </c:val>
        </c:ser>
        <c:ser>
          <c:idx val="8"/>
          <c:order val="8"/>
          <c:tx>
            <c:strRef>
              <c:f>'Análise de Empregados'!$A$37</c:f>
              <c:strCache>
                <c:ptCount val="1"/>
                <c:pt idx="0">
                  <c:v>Soares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Empregados'!$G$37</c:f>
              <c:numCache>
                <c:formatCode>_-[$€-2]\ * #,##0.00_-;\-[$€-2]\ * #,##0.00_-;_-[$€-2]\ * "-"??_-;_-@_-</c:formatCode>
                <c:ptCount val="1"/>
                <c:pt idx="0">
                  <c:v>1601.14</c:v>
                </c:pt>
              </c:numCache>
            </c:numRef>
          </c:val>
        </c:ser>
        <c:ser>
          <c:idx val="9"/>
          <c:order val="9"/>
          <c:tx>
            <c:strRef>
              <c:f>'Análise de Empregados'!$A$38</c:f>
              <c:strCache>
                <c:ptCount val="1"/>
                <c:pt idx="0">
                  <c:v>Silva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Empregados'!$G$38</c:f>
              <c:numCache>
                <c:formatCode>_-[$€-2]\ * #,##0.00_-;\-[$€-2]\ * #,##0.00_-;_-[$€-2]\ * "-"??_-;_-@_-</c:formatCode>
                <c:ptCount val="1"/>
                <c:pt idx="0">
                  <c:v>379.09</c:v>
                </c:pt>
              </c:numCache>
            </c:numRef>
          </c:val>
        </c:ser>
        <c:ser>
          <c:idx val="10"/>
          <c:order val="10"/>
          <c:tx>
            <c:strRef>
              <c:f>'Análise de Empregados'!$A$39</c:f>
              <c:strCache>
                <c:ptCount val="1"/>
                <c:pt idx="0">
                  <c:v>Castro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Empregados'!$G$39</c:f>
              <c:numCache>
                <c:formatCode>_-[$€-2]\ * #,##0.00_-;\-[$€-2]\ * #,##0.00_-;_-[$€-2]\ * "-"??_-;_-@_-</c:formatCode>
                <c:ptCount val="1"/>
                <c:pt idx="0">
                  <c:v>1047.48</c:v>
                </c:pt>
              </c:numCache>
            </c:numRef>
          </c:val>
        </c:ser>
        <c:ser>
          <c:idx val="11"/>
          <c:order val="11"/>
          <c:tx>
            <c:strRef>
              <c:f>'Análise de Empregados'!$A$40</c:f>
              <c:strCache>
                <c:ptCount val="1"/>
                <c:pt idx="0">
                  <c:v>Pinto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Empregados'!$G$40</c:f>
              <c:numCache>
                <c:formatCode>_-[$€-2]\ * #,##0.00_-;\-[$€-2]\ * #,##0.00_-;_-[$€-2]\ * "-"??_-;_-@_-</c:formatCode>
                <c:ptCount val="1"/>
                <c:pt idx="0">
                  <c:v>548.67999999999995</c:v>
                </c:pt>
              </c:numCache>
            </c:numRef>
          </c:val>
        </c:ser>
        <c:ser>
          <c:idx val="12"/>
          <c:order val="12"/>
          <c:tx>
            <c:strRef>
              <c:f>'Análise de Empregados'!$A$41</c:f>
              <c:strCache>
                <c:ptCount val="1"/>
                <c:pt idx="0">
                  <c:v>Sousa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Empregados'!$G$41</c:f>
              <c:numCache>
                <c:formatCode>_-[$€-2]\ * #,##0.00_-;\-[$€-2]\ * #,##0.00_-;_-[$€-2]\ * "-"??_-;_-@_-</c:formatCode>
                <c:ptCount val="1"/>
                <c:pt idx="0">
                  <c:v>1720.85</c:v>
                </c:pt>
              </c:numCache>
            </c:numRef>
          </c:val>
        </c:ser>
        <c:ser>
          <c:idx val="13"/>
          <c:order val="13"/>
          <c:tx>
            <c:strRef>
              <c:f>'Análise de Empregados'!$A$42</c:f>
              <c:strCache>
                <c:ptCount val="1"/>
                <c:pt idx="0">
                  <c:v>Sousa</c:v>
                </c:pt>
              </c:strCache>
            </c:strRef>
          </c:tx>
          <c:cat>
            <c:strRef>
              <c:f>'Análise de Empregados'!$F$28</c:f>
              <c:strCache>
                <c:ptCount val="1"/>
                <c:pt idx="0">
                  <c:v>Filhos</c:v>
                </c:pt>
              </c:strCache>
            </c:strRef>
          </c:cat>
          <c:val>
            <c:numRef>
              <c:f>'Análise de Empregados'!$G$42</c:f>
              <c:numCache>
                <c:formatCode>_-[$€-2]\ * #,##0.00_-;\-[$€-2]\ * #,##0.00_-;_-[$€-2]\ * "-"??_-;_-@_-</c:formatCode>
                <c:ptCount val="1"/>
                <c:pt idx="0">
                  <c:v>339.18</c:v>
                </c:pt>
              </c:numCache>
            </c:numRef>
          </c:val>
        </c:ser>
        <c:shape val="box"/>
        <c:axId val="107174144"/>
        <c:axId val="107466752"/>
        <c:axId val="0"/>
      </c:bar3DChart>
      <c:catAx>
        <c:axId val="107174144"/>
        <c:scaling>
          <c:orientation val="minMax"/>
        </c:scaling>
        <c:axPos val="b"/>
        <c:tickLblPos val="nextTo"/>
        <c:crossAx val="107466752"/>
        <c:crosses val="autoZero"/>
        <c:auto val="1"/>
        <c:lblAlgn val="ctr"/>
        <c:lblOffset val="100"/>
      </c:catAx>
      <c:valAx>
        <c:axId val="107466752"/>
        <c:scaling>
          <c:orientation val="minMax"/>
        </c:scaling>
        <c:axPos val="l"/>
        <c:majorGridlines/>
        <c:numFmt formatCode="_-[$€-2]\ * #,##0.00_-;\-[$€-2]\ * #,##0.00_-;_-[$€-2]\ * &quot;-&quot;??_-;_-@_-" sourceLinked="1"/>
        <c:tickLblPos val="nextTo"/>
        <c:crossAx val="107174144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3333" cy="607953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opLeftCell="A5" workbookViewId="0">
      <selection sqref="A1:H21"/>
    </sheetView>
  </sheetViews>
  <sheetFormatPr defaultRowHeight="15"/>
  <cols>
    <col min="1" max="1" width="17.7109375" customWidth="1"/>
    <col min="3" max="3" width="13.28515625" customWidth="1"/>
    <col min="4" max="4" width="14.28515625" customWidth="1"/>
    <col min="5" max="5" width="11.42578125" customWidth="1"/>
    <col min="6" max="6" width="9.42578125" bestFit="1" customWidth="1"/>
    <col min="7" max="7" width="12.42578125" bestFit="1" customWidth="1"/>
    <col min="8" max="8" width="17.7109375" customWidth="1"/>
  </cols>
  <sheetData>
    <row r="1" spans="1:8" ht="3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t="20.100000000000001" customHeight="1">
      <c r="A2" s="2" t="s">
        <v>8</v>
      </c>
      <c r="B2" s="2" t="s">
        <v>23</v>
      </c>
      <c r="C2" s="2" t="s">
        <v>39</v>
      </c>
      <c r="D2" s="2" t="s">
        <v>45</v>
      </c>
      <c r="E2" s="2" t="s">
        <v>51</v>
      </c>
      <c r="F2" s="2">
        <v>2</v>
      </c>
      <c r="G2" s="3">
        <v>673.38</v>
      </c>
      <c r="H2" s="4">
        <v>32874</v>
      </c>
    </row>
    <row r="3" spans="1:8" ht="20.100000000000001" customHeight="1">
      <c r="A3" s="2" t="s">
        <v>9</v>
      </c>
      <c r="B3" s="2" t="s">
        <v>24</v>
      </c>
      <c r="C3" s="2" t="s">
        <v>39</v>
      </c>
      <c r="D3" s="2" t="s">
        <v>46</v>
      </c>
      <c r="E3" s="2" t="s">
        <v>51</v>
      </c>
      <c r="F3" s="2">
        <v>1</v>
      </c>
      <c r="G3" s="3">
        <v>748.2</v>
      </c>
      <c r="H3" s="4">
        <v>31778</v>
      </c>
    </row>
    <row r="4" spans="1:8" ht="20.100000000000001" customHeight="1">
      <c r="A4" s="2" t="s">
        <v>10</v>
      </c>
      <c r="B4" s="2" t="s">
        <v>25</v>
      </c>
      <c r="C4" s="2" t="s">
        <v>40</v>
      </c>
      <c r="D4" s="2" t="s">
        <v>46</v>
      </c>
      <c r="E4" s="2" t="s">
        <v>52</v>
      </c>
      <c r="F4" s="2">
        <v>0</v>
      </c>
      <c r="G4" s="3">
        <v>623.5</v>
      </c>
      <c r="H4" s="4">
        <v>35188</v>
      </c>
    </row>
    <row r="5" spans="1:8" ht="20.100000000000001" customHeight="1">
      <c r="A5" s="2" t="s">
        <v>11</v>
      </c>
      <c r="B5" s="2" t="s">
        <v>26</v>
      </c>
      <c r="C5" s="2" t="s">
        <v>41</v>
      </c>
      <c r="D5" s="2" t="s">
        <v>47</v>
      </c>
      <c r="E5" s="2" t="s">
        <v>52</v>
      </c>
      <c r="F5" s="2">
        <v>1</v>
      </c>
      <c r="G5" s="3">
        <v>723.26</v>
      </c>
      <c r="H5" s="4">
        <v>35007</v>
      </c>
    </row>
    <row r="6" spans="1:8" ht="20.100000000000001" customHeight="1">
      <c r="A6" s="2" t="s">
        <v>12</v>
      </c>
      <c r="B6" s="2" t="s">
        <v>27</v>
      </c>
      <c r="C6" s="2" t="s">
        <v>42</v>
      </c>
      <c r="D6" s="2" t="s">
        <v>46</v>
      </c>
      <c r="E6" s="2" t="s">
        <v>53</v>
      </c>
      <c r="F6" s="2">
        <v>3</v>
      </c>
      <c r="G6" s="3">
        <v>997.6</v>
      </c>
      <c r="H6" s="4">
        <v>29405</v>
      </c>
    </row>
    <row r="7" spans="1:8" ht="20.100000000000001" customHeight="1">
      <c r="A7" s="2" t="s">
        <v>13</v>
      </c>
      <c r="B7" s="2" t="s">
        <v>28</v>
      </c>
      <c r="C7" s="2" t="s">
        <v>39</v>
      </c>
      <c r="D7" s="2" t="s">
        <v>48</v>
      </c>
      <c r="E7" s="2" t="s">
        <v>51</v>
      </c>
      <c r="F7" s="2">
        <v>2</v>
      </c>
      <c r="G7" s="3">
        <v>947.72</v>
      </c>
      <c r="H7" s="4">
        <v>33087</v>
      </c>
    </row>
    <row r="8" spans="1:8" ht="20.100000000000001" customHeight="1">
      <c r="A8" s="2" t="s">
        <v>14</v>
      </c>
      <c r="B8" s="2" t="s">
        <v>23</v>
      </c>
      <c r="C8" s="2" t="s">
        <v>39</v>
      </c>
      <c r="D8" s="2" t="s">
        <v>49</v>
      </c>
      <c r="E8" s="2" t="s">
        <v>51</v>
      </c>
      <c r="F8" s="2">
        <v>1</v>
      </c>
      <c r="G8" s="3">
        <v>616.02</v>
      </c>
      <c r="H8" s="4">
        <v>35280</v>
      </c>
    </row>
    <row r="9" spans="1:8" ht="20.100000000000001" customHeight="1">
      <c r="A9" s="2" t="s">
        <v>10</v>
      </c>
      <c r="B9" s="2" t="s">
        <v>29</v>
      </c>
      <c r="C9" s="2" t="s">
        <v>40</v>
      </c>
      <c r="D9" s="2" t="s">
        <v>47</v>
      </c>
      <c r="E9" s="2" t="s">
        <v>53</v>
      </c>
      <c r="F9" s="2">
        <v>2</v>
      </c>
      <c r="G9" s="3">
        <v>781.62</v>
      </c>
      <c r="H9" s="4">
        <v>35490</v>
      </c>
    </row>
    <row r="10" spans="1:8" ht="20.100000000000001" customHeight="1">
      <c r="A10" s="2" t="s">
        <v>15</v>
      </c>
      <c r="B10" s="2" t="s">
        <v>30</v>
      </c>
      <c r="C10" s="2" t="s">
        <v>43</v>
      </c>
      <c r="D10" s="2" t="s">
        <v>50</v>
      </c>
      <c r="E10" s="2" t="s">
        <v>52</v>
      </c>
      <c r="F10" s="2">
        <v>1</v>
      </c>
      <c r="G10" s="3">
        <v>2793.27</v>
      </c>
      <c r="H10" s="4">
        <v>25662</v>
      </c>
    </row>
    <row r="11" spans="1:8" ht="20.100000000000001" customHeight="1">
      <c r="A11" s="2" t="s">
        <v>16</v>
      </c>
      <c r="B11" s="2" t="s">
        <v>31</v>
      </c>
      <c r="C11" s="2" t="s">
        <v>42</v>
      </c>
      <c r="D11" s="2" t="s">
        <v>46</v>
      </c>
      <c r="E11" s="2" t="s">
        <v>54</v>
      </c>
      <c r="F11" s="2">
        <v>4</v>
      </c>
      <c r="G11" s="3">
        <v>1601.14</v>
      </c>
      <c r="H11" s="4">
        <v>32964</v>
      </c>
    </row>
    <row r="12" spans="1:8" ht="20.100000000000001" customHeight="1">
      <c r="A12" s="2" t="s">
        <v>17</v>
      </c>
      <c r="B12" s="2" t="s">
        <v>32</v>
      </c>
      <c r="C12" s="2" t="s">
        <v>39</v>
      </c>
      <c r="D12" s="2" t="s">
        <v>47</v>
      </c>
      <c r="E12" s="2" t="s">
        <v>51</v>
      </c>
      <c r="F12" s="2">
        <v>2</v>
      </c>
      <c r="G12" s="3">
        <v>379.09</v>
      </c>
      <c r="H12" s="4">
        <v>32964</v>
      </c>
    </row>
    <row r="13" spans="1:8" ht="20.100000000000001" customHeight="1">
      <c r="A13" s="2" t="s">
        <v>10</v>
      </c>
      <c r="B13" s="2" t="s">
        <v>33</v>
      </c>
      <c r="C13" s="2" t="s">
        <v>40</v>
      </c>
      <c r="D13" s="2" t="s">
        <v>46</v>
      </c>
      <c r="E13" s="2" t="s">
        <v>52</v>
      </c>
      <c r="F13" s="2">
        <v>0</v>
      </c>
      <c r="G13" s="3">
        <v>433.95</v>
      </c>
      <c r="H13" s="4">
        <v>32964</v>
      </c>
    </row>
    <row r="14" spans="1:8" ht="20.100000000000001" customHeight="1">
      <c r="A14" s="2" t="s">
        <v>18</v>
      </c>
      <c r="B14" s="2" t="s">
        <v>25</v>
      </c>
      <c r="C14" s="2" t="s">
        <v>40</v>
      </c>
      <c r="D14" s="2" t="s">
        <v>47</v>
      </c>
      <c r="E14" s="2" t="s">
        <v>52</v>
      </c>
      <c r="F14" s="2">
        <v>0</v>
      </c>
      <c r="G14" s="3">
        <v>224.46</v>
      </c>
      <c r="H14" s="4">
        <v>32874</v>
      </c>
    </row>
    <row r="15" spans="1:8" ht="20.100000000000001" customHeight="1">
      <c r="A15" s="2" t="s">
        <v>19</v>
      </c>
      <c r="B15" s="2" t="s">
        <v>23</v>
      </c>
      <c r="C15" s="2" t="s">
        <v>40</v>
      </c>
      <c r="D15" s="2" t="s">
        <v>46</v>
      </c>
      <c r="E15" s="2" t="s">
        <v>52</v>
      </c>
      <c r="F15" s="2">
        <v>1</v>
      </c>
      <c r="G15" s="3">
        <v>1047.48</v>
      </c>
      <c r="H15" s="4">
        <v>32874</v>
      </c>
    </row>
    <row r="16" spans="1:8" ht="20.100000000000001" customHeight="1">
      <c r="A16" s="2" t="s">
        <v>20</v>
      </c>
      <c r="B16" s="2" t="s">
        <v>34</v>
      </c>
      <c r="C16" s="2" t="s">
        <v>39</v>
      </c>
      <c r="D16" s="2" t="s">
        <v>46</v>
      </c>
      <c r="E16" s="2" t="s">
        <v>51</v>
      </c>
      <c r="F16" s="2">
        <v>3</v>
      </c>
      <c r="G16" s="3">
        <v>548.67999999999995</v>
      </c>
      <c r="H16" s="4">
        <v>32874</v>
      </c>
    </row>
    <row r="17" spans="1:8" ht="20.100000000000001" customHeight="1">
      <c r="A17" s="2" t="s">
        <v>21</v>
      </c>
      <c r="B17" s="2" t="s">
        <v>35</v>
      </c>
      <c r="C17" s="2" t="s">
        <v>44</v>
      </c>
      <c r="D17" s="2" t="s">
        <v>45</v>
      </c>
      <c r="E17" s="2" t="s">
        <v>51</v>
      </c>
      <c r="F17" s="2">
        <v>0</v>
      </c>
      <c r="G17" s="3">
        <v>5486.78</v>
      </c>
      <c r="H17" s="4">
        <v>34123</v>
      </c>
    </row>
    <row r="18" spans="1:8" ht="20.100000000000001" customHeight="1">
      <c r="A18" s="2" t="s">
        <v>22</v>
      </c>
      <c r="B18" s="2" t="s">
        <v>36</v>
      </c>
      <c r="C18" s="2" t="s">
        <v>40</v>
      </c>
      <c r="D18" s="2" t="s">
        <v>50</v>
      </c>
      <c r="E18" s="2" t="s">
        <v>51</v>
      </c>
      <c r="F18" s="2">
        <v>0</v>
      </c>
      <c r="G18" s="3">
        <v>3790.86</v>
      </c>
      <c r="H18" s="4">
        <v>35157</v>
      </c>
    </row>
    <row r="19" spans="1:8" ht="20.100000000000001" customHeight="1">
      <c r="A19" s="2" t="s">
        <v>10</v>
      </c>
      <c r="B19" s="2" t="s">
        <v>37</v>
      </c>
      <c r="C19" s="2" t="s">
        <v>39</v>
      </c>
      <c r="D19" s="2" t="s">
        <v>45</v>
      </c>
      <c r="E19" s="2" t="s">
        <v>52</v>
      </c>
      <c r="F19" s="2">
        <v>2</v>
      </c>
      <c r="G19" s="3">
        <v>1720.85</v>
      </c>
      <c r="H19" s="4">
        <v>31902</v>
      </c>
    </row>
    <row r="20" spans="1:8" ht="20.100000000000001" customHeight="1">
      <c r="A20" s="2" t="s">
        <v>17</v>
      </c>
      <c r="B20" s="2" t="s">
        <v>38</v>
      </c>
      <c r="C20" s="2" t="s">
        <v>42</v>
      </c>
      <c r="D20" s="2" t="s">
        <v>47</v>
      </c>
      <c r="E20" s="2" t="s">
        <v>52</v>
      </c>
      <c r="F20" s="2">
        <v>0</v>
      </c>
      <c r="G20" s="3">
        <v>279.33</v>
      </c>
      <c r="H20" s="4">
        <v>34650</v>
      </c>
    </row>
    <row r="21" spans="1:8" ht="20.100000000000001" customHeight="1">
      <c r="A21" s="2" t="s">
        <v>10</v>
      </c>
      <c r="B21" s="2" t="s">
        <v>34</v>
      </c>
      <c r="C21" s="2" t="s">
        <v>41</v>
      </c>
      <c r="D21" s="2" t="s">
        <v>49</v>
      </c>
      <c r="E21" s="2" t="s">
        <v>51</v>
      </c>
      <c r="F21" s="2">
        <v>3</v>
      </c>
      <c r="G21" s="3">
        <v>339.18</v>
      </c>
      <c r="H21" s="4">
        <v>32977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2"/>
  <sheetViews>
    <sheetView topLeftCell="A25" workbookViewId="0">
      <selection activeCell="H45" sqref="H45"/>
    </sheetView>
  </sheetViews>
  <sheetFormatPr defaultRowHeight="15"/>
  <cols>
    <col min="1" max="1" width="17.7109375" customWidth="1"/>
    <col min="3" max="3" width="13.28515625" customWidth="1"/>
    <col min="4" max="4" width="14.28515625" customWidth="1"/>
    <col min="5" max="5" width="11.42578125" customWidth="1"/>
    <col min="6" max="6" width="9.42578125" bestFit="1" customWidth="1"/>
    <col min="7" max="7" width="12.42578125" bestFit="1" customWidth="1"/>
    <col min="8" max="8" width="17.7109375" customWidth="1"/>
  </cols>
  <sheetData>
    <row r="1" spans="1:8" ht="15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>
      <c r="A2" s="2" t="s">
        <v>8</v>
      </c>
      <c r="B2" s="2" t="s">
        <v>23</v>
      </c>
      <c r="C2" s="2" t="s">
        <v>39</v>
      </c>
      <c r="D2" s="2" t="s">
        <v>45</v>
      </c>
      <c r="E2" s="2" t="s">
        <v>51</v>
      </c>
      <c r="F2" s="2">
        <v>2</v>
      </c>
      <c r="G2" s="3">
        <v>673.38</v>
      </c>
      <c r="H2" s="4">
        <v>32874</v>
      </c>
    </row>
    <row r="3" spans="1:8">
      <c r="A3" s="2" t="s">
        <v>9</v>
      </c>
      <c r="B3" s="2" t="s">
        <v>24</v>
      </c>
      <c r="C3" s="2" t="s">
        <v>39</v>
      </c>
      <c r="D3" s="2" t="s">
        <v>46</v>
      </c>
      <c r="E3" s="2" t="s">
        <v>51</v>
      </c>
      <c r="F3" s="2">
        <v>1</v>
      </c>
      <c r="G3" s="3">
        <v>748.2</v>
      </c>
      <c r="H3" s="4">
        <v>31778</v>
      </c>
    </row>
    <row r="4" spans="1:8">
      <c r="A4" s="2" t="s">
        <v>10</v>
      </c>
      <c r="B4" s="2" t="s">
        <v>25</v>
      </c>
      <c r="C4" s="2" t="s">
        <v>40</v>
      </c>
      <c r="D4" s="2" t="s">
        <v>46</v>
      </c>
      <c r="E4" s="2" t="s">
        <v>52</v>
      </c>
      <c r="F4" s="2">
        <v>0</v>
      </c>
      <c r="G4" s="3">
        <v>623.5</v>
      </c>
      <c r="H4" s="4">
        <v>35188</v>
      </c>
    </row>
    <row r="5" spans="1:8">
      <c r="A5" s="2" t="s">
        <v>11</v>
      </c>
      <c r="B5" s="2" t="s">
        <v>26</v>
      </c>
      <c r="C5" s="2" t="s">
        <v>41</v>
      </c>
      <c r="D5" s="2" t="s">
        <v>47</v>
      </c>
      <c r="E5" s="2" t="s">
        <v>52</v>
      </c>
      <c r="F5" s="2">
        <v>1</v>
      </c>
      <c r="G5" s="3">
        <v>723.26</v>
      </c>
      <c r="H5" s="4">
        <v>35007</v>
      </c>
    </row>
    <row r="6" spans="1:8">
      <c r="A6" s="2" t="s">
        <v>12</v>
      </c>
      <c r="B6" s="2" t="s">
        <v>27</v>
      </c>
      <c r="C6" s="2" t="s">
        <v>42</v>
      </c>
      <c r="D6" s="2" t="s">
        <v>46</v>
      </c>
      <c r="E6" s="2" t="s">
        <v>53</v>
      </c>
      <c r="F6" s="2">
        <v>3</v>
      </c>
      <c r="G6" s="3">
        <v>997.6</v>
      </c>
      <c r="H6" s="4">
        <v>29405</v>
      </c>
    </row>
    <row r="7" spans="1:8">
      <c r="A7" s="2" t="s">
        <v>13</v>
      </c>
      <c r="B7" s="2" t="s">
        <v>28</v>
      </c>
      <c r="C7" s="2" t="s">
        <v>39</v>
      </c>
      <c r="D7" s="2" t="s">
        <v>48</v>
      </c>
      <c r="E7" s="2" t="s">
        <v>51</v>
      </c>
      <c r="F7" s="2">
        <v>2</v>
      </c>
      <c r="G7" s="3">
        <v>947.72</v>
      </c>
      <c r="H7" s="4">
        <v>33087</v>
      </c>
    </row>
    <row r="8" spans="1:8">
      <c r="A8" s="2" t="s">
        <v>14</v>
      </c>
      <c r="B8" s="2" t="s">
        <v>23</v>
      </c>
      <c r="C8" s="2" t="s">
        <v>39</v>
      </c>
      <c r="D8" s="2" t="s">
        <v>49</v>
      </c>
      <c r="E8" s="2" t="s">
        <v>51</v>
      </c>
      <c r="F8" s="2">
        <v>1</v>
      </c>
      <c r="G8" s="3">
        <v>616.02</v>
      </c>
      <c r="H8" s="4">
        <v>35280</v>
      </c>
    </row>
    <row r="9" spans="1:8">
      <c r="A9" s="2" t="s">
        <v>10</v>
      </c>
      <c r="B9" s="2" t="s">
        <v>29</v>
      </c>
      <c r="C9" s="2" t="s">
        <v>40</v>
      </c>
      <c r="D9" s="2" t="s">
        <v>47</v>
      </c>
      <c r="E9" s="2" t="s">
        <v>53</v>
      </c>
      <c r="F9" s="2">
        <v>2</v>
      </c>
      <c r="G9" s="3">
        <v>781.62</v>
      </c>
      <c r="H9" s="4">
        <v>35490</v>
      </c>
    </row>
    <row r="10" spans="1:8">
      <c r="A10" s="2" t="s">
        <v>15</v>
      </c>
      <c r="B10" s="2" t="s">
        <v>30</v>
      </c>
      <c r="C10" s="2" t="s">
        <v>43</v>
      </c>
      <c r="D10" s="2" t="s">
        <v>50</v>
      </c>
      <c r="E10" s="2" t="s">
        <v>52</v>
      </c>
      <c r="F10" s="2">
        <v>1</v>
      </c>
      <c r="G10" s="3">
        <v>2793.27</v>
      </c>
      <c r="H10" s="4">
        <v>25662</v>
      </c>
    </row>
    <row r="11" spans="1:8">
      <c r="A11" s="2" t="s">
        <v>16</v>
      </c>
      <c r="B11" s="2" t="s">
        <v>31</v>
      </c>
      <c r="C11" s="2" t="s">
        <v>42</v>
      </c>
      <c r="D11" s="2" t="s">
        <v>46</v>
      </c>
      <c r="E11" s="2" t="s">
        <v>54</v>
      </c>
      <c r="F11" s="2">
        <v>4</v>
      </c>
      <c r="G11" s="3">
        <v>1601.14</v>
      </c>
      <c r="H11" s="4">
        <v>32964</v>
      </c>
    </row>
    <row r="12" spans="1:8">
      <c r="A12" s="2" t="s">
        <v>17</v>
      </c>
      <c r="B12" s="2" t="s">
        <v>32</v>
      </c>
      <c r="C12" s="2" t="s">
        <v>39</v>
      </c>
      <c r="D12" s="2" t="s">
        <v>47</v>
      </c>
      <c r="E12" s="2" t="s">
        <v>51</v>
      </c>
      <c r="F12" s="2">
        <v>2</v>
      </c>
      <c r="G12" s="3">
        <v>379.09</v>
      </c>
      <c r="H12" s="4">
        <v>32964</v>
      </c>
    </row>
    <row r="13" spans="1:8">
      <c r="A13" s="2" t="s">
        <v>10</v>
      </c>
      <c r="B13" s="2" t="s">
        <v>33</v>
      </c>
      <c r="C13" s="2" t="s">
        <v>40</v>
      </c>
      <c r="D13" s="2" t="s">
        <v>46</v>
      </c>
      <c r="E13" s="2" t="s">
        <v>52</v>
      </c>
      <c r="F13" s="2">
        <v>0</v>
      </c>
      <c r="G13" s="3">
        <v>433.95</v>
      </c>
      <c r="H13" s="4">
        <v>32964</v>
      </c>
    </row>
    <row r="14" spans="1:8">
      <c r="A14" s="2" t="s">
        <v>18</v>
      </c>
      <c r="B14" s="2" t="s">
        <v>25</v>
      </c>
      <c r="C14" s="2" t="s">
        <v>40</v>
      </c>
      <c r="D14" s="2" t="s">
        <v>47</v>
      </c>
      <c r="E14" s="2" t="s">
        <v>52</v>
      </c>
      <c r="F14" s="2">
        <v>0</v>
      </c>
      <c r="G14" s="3">
        <v>224.46</v>
      </c>
      <c r="H14" s="4">
        <v>32874</v>
      </c>
    </row>
    <row r="15" spans="1:8">
      <c r="A15" s="2" t="s">
        <v>19</v>
      </c>
      <c r="B15" s="2" t="s">
        <v>23</v>
      </c>
      <c r="C15" s="2" t="s">
        <v>40</v>
      </c>
      <c r="D15" s="2" t="s">
        <v>46</v>
      </c>
      <c r="E15" s="2" t="s">
        <v>52</v>
      </c>
      <c r="F15" s="2">
        <v>1</v>
      </c>
      <c r="G15" s="3">
        <v>1047.48</v>
      </c>
      <c r="H15" s="4">
        <v>32874</v>
      </c>
    </row>
    <row r="16" spans="1:8">
      <c r="A16" s="2" t="s">
        <v>20</v>
      </c>
      <c r="B16" s="2" t="s">
        <v>34</v>
      </c>
      <c r="C16" s="2" t="s">
        <v>39</v>
      </c>
      <c r="D16" s="2" t="s">
        <v>46</v>
      </c>
      <c r="E16" s="2" t="s">
        <v>51</v>
      </c>
      <c r="F16" s="2">
        <v>3</v>
      </c>
      <c r="G16" s="3">
        <v>548.67999999999995</v>
      </c>
      <c r="H16" s="4">
        <v>32874</v>
      </c>
    </row>
    <row r="17" spans="1:8">
      <c r="A17" s="2" t="s">
        <v>21</v>
      </c>
      <c r="B17" s="2" t="s">
        <v>35</v>
      </c>
      <c r="C17" s="2" t="s">
        <v>44</v>
      </c>
      <c r="D17" s="2" t="s">
        <v>45</v>
      </c>
      <c r="E17" s="2" t="s">
        <v>51</v>
      </c>
      <c r="F17" s="2">
        <v>0</v>
      </c>
      <c r="G17" s="3">
        <v>5486.78</v>
      </c>
      <c r="H17" s="4">
        <v>34123</v>
      </c>
    </row>
    <row r="18" spans="1:8">
      <c r="A18" s="2" t="s">
        <v>22</v>
      </c>
      <c r="B18" s="2" t="s">
        <v>36</v>
      </c>
      <c r="C18" s="2" t="s">
        <v>40</v>
      </c>
      <c r="D18" s="2" t="s">
        <v>50</v>
      </c>
      <c r="E18" s="2" t="s">
        <v>51</v>
      </c>
      <c r="F18" s="2">
        <v>0</v>
      </c>
      <c r="G18" s="3">
        <v>3790.86</v>
      </c>
      <c r="H18" s="4">
        <v>35157</v>
      </c>
    </row>
    <row r="19" spans="1:8">
      <c r="A19" s="2" t="s">
        <v>10</v>
      </c>
      <c r="B19" s="2" t="s">
        <v>37</v>
      </c>
      <c r="C19" s="2" t="s">
        <v>39</v>
      </c>
      <c r="D19" s="2" t="s">
        <v>45</v>
      </c>
      <c r="E19" s="2" t="s">
        <v>52</v>
      </c>
      <c r="F19" s="2">
        <v>2</v>
      </c>
      <c r="G19" s="3">
        <v>1720.85</v>
      </c>
      <c r="H19" s="4">
        <v>31902</v>
      </c>
    </row>
    <row r="20" spans="1:8">
      <c r="A20" s="2" t="s">
        <v>17</v>
      </c>
      <c r="B20" s="2" t="s">
        <v>38</v>
      </c>
      <c r="C20" s="2" t="s">
        <v>42</v>
      </c>
      <c r="D20" s="2" t="s">
        <v>47</v>
      </c>
      <c r="E20" s="2" t="s">
        <v>52</v>
      </c>
      <c r="F20" s="2">
        <v>0</v>
      </c>
      <c r="G20" s="3">
        <v>279.33</v>
      </c>
      <c r="H20" s="4">
        <v>34650</v>
      </c>
    </row>
    <row r="21" spans="1:8">
      <c r="A21" s="2" t="s">
        <v>10</v>
      </c>
      <c r="B21" s="2" t="s">
        <v>34</v>
      </c>
      <c r="C21" s="2" t="s">
        <v>41</v>
      </c>
      <c r="D21" s="2" t="s">
        <v>49</v>
      </c>
      <c r="E21" s="2" t="s">
        <v>51</v>
      </c>
      <c r="F21" s="2">
        <v>3</v>
      </c>
      <c r="G21" s="3">
        <v>339.18</v>
      </c>
      <c r="H21" s="4">
        <v>32977</v>
      </c>
    </row>
    <row r="28" spans="1:8" ht="15.75">
      <c r="A28" s="1" t="s">
        <v>0</v>
      </c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G28" s="1" t="s">
        <v>6</v>
      </c>
      <c r="H28" s="1" t="s">
        <v>7</v>
      </c>
    </row>
    <row r="29" spans="1:8">
      <c r="A29" s="2" t="s">
        <v>8</v>
      </c>
      <c r="B29" s="2" t="s">
        <v>23</v>
      </c>
      <c r="C29" s="2" t="s">
        <v>39</v>
      </c>
      <c r="D29" s="2" t="s">
        <v>45</v>
      </c>
      <c r="E29" s="2" t="s">
        <v>51</v>
      </c>
      <c r="F29" s="2">
        <v>2</v>
      </c>
      <c r="G29" s="3">
        <v>673.38</v>
      </c>
      <c r="H29" s="4">
        <v>32874</v>
      </c>
    </row>
    <row r="30" spans="1:8">
      <c r="A30" s="2" t="s">
        <v>9</v>
      </c>
      <c r="B30" s="2" t="s">
        <v>24</v>
      </c>
      <c r="C30" s="2" t="s">
        <v>39</v>
      </c>
      <c r="D30" s="2" t="s">
        <v>46</v>
      </c>
      <c r="E30" s="2" t="s">
        <v>51</v>
      </c>
      <c r="F30" s="2">
        <v>1</v>
      </c>
      <c r="G30" s="3">
        <v>748.2</v>
      </c>
      <c r="H30" s="4">
        <v>31778</v>
      </c>
    </row>
    <row r="31" spans="1:8">
      <c r="A31" s="2" t="s">
        <v>11</v>
      </c>
      <c r="B31" s="2" t="s">
        <v>26</v>
      </c>
      <c r="C31" s="2" t="s">
        <v>41</v>
      </c>
      <c r="D31" s="2" t="s">
        <v>47</v>
      </c>
      <c r="E31" s="2" t="s">
        <v>52</v>
      </c>
      <c r="F31" s="2">
        <v>1</v>
      </c>
      <c r="G31" s="3">
        <v>723.26</v>
      </c>
      <c r="H31" s="4">
        <v>35007</v>
      </c>
    </row>
    <row r="32" spans="1:8">
      <c r="A32" s="2" t="s">
        <v>12</v>
      </c>
      <c r="B32" s="2" t="s">
        <v>27</v>
      </c>
      <c r="C32" s="2" t="s">
        <v>42</v>
      </c>
      <c r="D32" s="2" t="s">
        <v>46</v>
      </c>
      <c r="E32" s="2" t="s">
        <v>53</v>
      </c>
      <c r="F32" s="2">
        <v>3</v>
      </c>
      <c r="G32" s="3">
        <v>997.6</v>
      </c>
      <c r="H32" s="4">
        <v>29405</v>
      </c>
    </row>
    <row r="33" spans="1:8">
      <c r="A33" s="2" t="s">
        <v>13</v>
      </c>
      <c r="B33" s="2" t="s">
        <v>28</v>
      </c>
      <c r="C33" s="2" t="s">
        <v>39</v>
      </c>
      <c r="D33" s="2" t="s">
        <v>48</v>
      </c>
      <c r="E33" s="2" t="s">
        <v>51</v>
      </c>
      <c r="F33" s="2">
        <v>2</v>
      </c>
      <c r="G33" s="3">
        <v>947.72</v>
      </c>
      <c r="H33" s="4">
        <v>33087</v>
      </c>
    </row>
    <row r="34" spans="1:8">
      <c r="A34" s="2" t="s">
        <v>14</v>
      </c>
      <c r="B34" s="2" t="s">
        <v>23</v>
      </c>
      <c r="C34" s="2" t="s">
        <v>39</v>
      </c>
      <c r="D34" s="2" t="s">
        <v>49</v>
      </c>
      <c r="E34" s="2" t="s">
        <v>51</v>
      </c>
      <c r="F34" s="2">
        <v>1</v>
      </c>
      <c r="G34" s="3">
        <v>616.02</v>
      </c>
      <c r="H34" s="4">
        <v>35280</v>
      </c>
    </row>
    <row r="35" spans="1:8">
      <c r="A35" s="2" t="s">
        <v>10</v>
      </c>
      <c r="B35" s="2" t="s">
        <v>29</v>
      </c>
      <c r="C35" s="2" t="s">
        <v>40</v>
      </c>
      <c r="D35" s="2" t="s">
        <v>47</v>
      </c>
      <c r="E35" s="2" t="s">
        <v>53</v>
      </c>
      <c r="F35" s="2">
        <v>2</v>
      </c>
      <c r="G35" s="3">
        <v>781.62</v>
      </c>
      <c r="H35" s="4">
        <v>35490</v>
      </c>
    </row>
    <row r="36" spans="1:8">
      <c r="A36" s="2" t="s">
        <v>15</v>
      </c>
      <c r="B36" s="2" t="s">
        <v>30</v>
      </c>
      <c r="C36" s="2" t="s">
        <v>43</v>
      </c>
      <c r="D36" s="2" t="s">
        <v>50</v>
      </c>
      <c r="E36" s="2" t="s">
        <v>52</v>
      </c>
      <c r="F36" s="2">
        <v>1</v>
      </c>
      <c r="G36" s="3">
        <v>2793.27</v>
      </c>
      <c r="H36" s="4">
        <v>25662</v>
      </c>
    </row>
    <row r="37" spans="1:8">
      <c r="A37" s="2" t="s">
        <v>16</v>
      </c>
      <c r="B37" s="2" t="s">
        <v>31</v>
      </c>
      <c r="C37" s="2" t="s">
        <v>42</v>
      </c>
      <c r="D37" s="2" t="s">
        <v>46</v>
      </c>
      <c r="E37" s="2" t="s">
        <v>54</v>
      </c>
      <c r="F37" s="2">
        <v>4</v>
      </c>
      <c r="G37" s="3">
        <v>1601.14</v>
      </c>
      <c r="H37" s="4">
        <v>32964</v>
      </c>
    </row>
    <row r="38" spans="1:8">
      <c r="A38" s="2" t="s">
        <v>17</v>
      </c>
      <c r="B38" s="2" t="s">
        <v>32</v>
      </c>
      <c r="C38" s="2" t="s">
        <v>39</v>
      </c>
      <c r="D38" s="2" t="s">
        <v>47</v>
      </c>
      <c r="E38" s="2" t="s">
        <v>51</v>
      </c>
      <c r="F38" s="2">
        <v>2</v>
      </c>
      <c r="G38" s="3">
        <v>379.09</v>
      </c>
      <c r="H38" s="4">
        <v>32964</v>
      </c>
    </row>
    <row r="39" spans="1:8">
      <c r="A39" s="2" t="s">
        <v>19</v>
      </c>
      <c r="B39" s="2" t="s">
        <v>23</v>
      </c>
      <c r="C39" s="2" t="s">
        <v>40</v>
      </c>
      <c r="D39" s="2" t="s">
        <v>46</v>
      </c>
      <c r="E39" s="2" t="s">
        <v>52</v>
      </c>
      <c r="F39" s="2">
        <v>1</v>
      </c>
      <c r="G39" s="3">
        <v>1047.48</v>
      </c>
      <c r="H39" s="4">
        <v>32874</v>
      </c>
    </row>
    <row r="40" spans="1:8">
      <c r="A40" s="2" t="s">
        <v>20</v>
      </c>
      <c r="B40" s="2" t="s">
        <v>34</v>
      </c>
      <c r="C40" s="2" t="s">
        <v>39</v>
      </c>
      <c r="D40" s="2" t="s">
        <v>46</v>
      </c>
      <c r="E40" s="2" t="s">
        <v>51</v>
      </c>
      <c r="F40" s="2">
        <v>3</v>
      </c>
      <c r="G40" s="3">
        <v>548.67999999999995</v>
      </c>
      <c r="H40" s="4">
        <v>32874</v>
      </c>
    </row>
    <row r="41" spans="1:8">
      <c r="A41" s="2" t="s">
        <v>10</v>
      </c>
      <c r="B41" s="2" t="s">
        <v>37</v>
      </c>
      <c r="C41" s="2" t="s">
        <v>39</v>
      </c>
      <c r="D41" s="2" t="s">
        <v>45</v>
      </c>
      <c r="E41" s="2" t="s">
        <v>52</v>
      </c>
      <c r="F41" s="2">
        <v>2</v>
      </c>
      <c r="G41" s="3">
        <v>1720.85</v>
      </c>
      <c r="H41" s="4">
        <v>31902</v>
      </c>
    </row>
    <row r="42" spans="1:8">
      <c r="A42" s="2" t="s">
        <v>10</v>
      </c>
      <c r="B42" s="2" t="s">
        <v>34</v>
      </c>
      <c r="C42" s="2" t="s">
        <v>41</v>
      </c>
      <c r="D42" s="2" t="s">
        <v>49</v>
      </c>
      <c r="E42" s="2" t="s">
        <v>51</v>
      </c>
      <c r="F42" s="2">
        <v>3</v>
      </c>
      <c r="G42" s="3">
        <v>339.18</v>
      </c>
      <c r="H42" s="4">
        <v>32977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"/>
  <sheetViews>
    <sheetView workbookViewId="0">
      <selection activeCell="A21" sqref="A21:H29"/>
    </sheetView>
  </sheetViews>
  <sheetFormatPr defaultRowHeight="15"/>
  <cols>
    <col min="5" max="5" width="11.85546875" customWidth="1"/>
    <col min="7" max="7" width="11.85546875" customWidth="1"/>
    <col min="8" max="8" width="11.42578125" customWidth="1"/>
  </cols>
  <sheetData>
    <row r="1" spans="1:8">
      <c r="A1" t="s">
        <v>55</v>
      </c>
    </row>
    <row r="2" spans="1:8" ht="15.7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>
      <c r="A3" s="2" t="s">
        <v>8</v>
      </c>
      <c r="B3" s="2" t="s">
        <v>23</v>
      </c>
      <c r="C3" s="2" t="s">
        <v>39</v>
      </c>
      <c r="D3" s="2" t="s">
        <v>45</v>
      </c>
      <c r="E3" s="2" t="s">
        <v>51</v>
      </c>
      <c r="F3" s="2">
        <v>2</v>
      </c>
      <c r="G3" s="3">
        <v>673.38</v>
      </c>
      <c r="H3" s="4">
        <v>32874</v>
      </c>
    </row>
    <row r="4" spans="1:8">
      <c r="A4" s="2" t="s">
        <v>21</v>
      </c>
      <c r="B4" s="2" t="s">
        <v>35</v>
      </c>
      <c r="C4" s="2" t="s">
        <v>44</v>
      </c>
      <c r="D4" s="2" t="s">
        <v>45</v>
      </c>
      <c r="E4" s="2" t="s">
        <v>51</v>
      </c>
      <c r="F4" s="2">
        <v>0</v>
      </c>
      <c r="G4" s="3">
        <v>5486.78</v>
      </c>
      <c r="H4" s="4">
        <v>34123</v>
      </c>
    </row>
    <row r="5" spans="1:8">
      <c r="A5" s="2" t="s">
        <v>10</v>
      </c>
      <c r="B5" s="2" t="s">
        <v>37</v>
      </c>
      <c r="C5" s="2" t="s">
        <v>39</v>
      </c>
      <c r="D5" s="2" t="s">
        <v>45</v>
      </c>
      <c r="E5" s="2" t="s">
        <v>52</v>
      </c>
      <c r="F5" s="2">
        <v>2</v>
      </c>
      <c r="G5" s="3">
        <v>1720.85</v>
      </c>
      <c r="H5" s="4">
        <v>31902</v>
      </c>
    </row>
    <row r="6" spans="1:8">
      <c r="A6" s="5" t="s">
        <v>56</v>
      </c>
      <c r="E6" s="5" t="s">
        <v>57</v>
      </c>
      <c r="F6" s="6">
        <v>1000</v>
      </c>
    </row>
    <row r="7" spans="1:8" ht="15.75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</row>
    <row r="8" spans="1:8">
      <c r="A8" s="2" t="s">
        <v>15</v>
      </c>
      <c r="B8" s="2" t="s">
        <v>30</v>
      </c>
      <c r="C8" s="2" t="s">
        <v>43</v>
      </c>
      <c r="D8" s="2" t="s">
        <v>50</v>
      </c>
      <c r="E8" s="2" t="s">
        <v>52</v>
      </c>
      <c r="F8" s="2">
        <v>1</v>
      </c>
      <c r="G8" s="3">
        <v>2793.27</v>
      </c>
      <c r="H8" s="4">
        <v>25662</v>
      </c>
    </row>
    <row r="9" spans="1:8">
      <c r="A9" s="2" t="s">
        <v>16</v>
      </c>
      <c r="B9" s="2" t="s">
        <v>31</v>
      </c>
      <c r="C9" s="2" t="s">
        <v>42</v>
      </c>
      <c r="D9" s="2" t="s">
        <v>46</v>
      </c>
      <c r="E9" s="2" t="s">
        <v>54</v>
      </c>
      <c r="F9" s="2">
        <v>4</v>
      </c>
      <c r="G9" s="3">
        <v>1601.14</v>
      </c>
      <c r="H9" s="4">
        <v>32964</v>
      </c>
    </row>
    <row r="10" spans="1:8">
      <c r="A10" s="2" t="s">
        <v>19</v>
      </c>
      <c r="B10" s="2" t="s">
        <v>23</v>
      </c>
      <c r="C10" s="2" t="s">
        <v>40</v>
      </c>
      <c r="D10" s="2" t="s">
        <v>46</v>
      </c>
      <c r="E10" s="2" t="s">
        <v>52</v>
      </c>
      <c r="F10" s="2">
        <v>1</v>
      </c>
      <c r="G10" s="3">
        <v>1047.48</v>
      </c>
      <c r="H10" s="4">
        <v>32874</v>
      </c>
    </row>
    <row r="11" spans="1:8">
      <c r="A11" s="2" t="s">
        <v>21</v>
      </c>
      <c r="B11" s="2" t="s">
        <v>35</v>
      </c>
      <c r="C11" s="2" t="s">
        <v>44</v>
      </c>
      <c r="D11" s="2" t="s">
        <v>45</v>
      </c>
      <c r="E11" s="2" t="s">
        <v>51</v>
      </c>
      <c r="F11" s="2">
        <v>0</v>
      </c>
      <c r="G11" s="3">
        <v>5486.78</v>
      </c>
      <c r="H11" s="4">
        <v>34123</v>
      </c>
    </row>
    <row r="12" spans="1:8">
      <c r="A12" s="2" t="s">
        <v>22</v>
      </c>
      <c r="B12" s="2" t="s">
        <v>36</v>
      </c>
      <c r="C12" s="2" t="s">
        <v>40</v>
      </c>
      <c r="D12" s="2" t="s">
        <v>50</v>
      </c>
      <c r="E12" s="2" t="s">
        <v>51</v>
      </c>
      <c r="F12" s="2">
        <v>0</v>
      </c>
      <c r="G12" s="3">
        <v>3790.86</v>
      </c>
      <c r="H12" s="4">
        <v>35157</v>
      </c>
    </row>
    <row r="13" spans="1:8" ht="15.75" thickBot="1">
      <c r="A13" s="10" t="s">
        <v>10</v>
      </c>
      <c r="B13" s="10" t="s">
        <v>37</v>
      </c>
      <c r="C13" s="10" t="s">
        <v>39</v>
      </c>
      <c r="D13" s="10" t="s">
        <v>45</v>
      </c>
      <c r="E13" s="10" t="s">
        <v>52</v>
      </c>
      <c r="F13" s="10">
        <v>2</v>
      </c>
      <c r="G13" s="11">
        <v>1720.85</v>
      </c>
      <c r="H13" s="12">
        <v>31902</v>
      </c>
    </row>
    <row r="14" spans="1:8">
      <c r="A14" s="17"/>
      <c r="B14" s="18"/>
      <c r="C14" s="18"/>
      <c r="D14" s="18"/>
      <c r="E14" s="18"/>
      <c r="F14" s="18"/>
      <c r="G14" s="18"/>
      <c r="H14" s="19"/>
    </row>
    <row r="15" spans="1:8" ht="15.75" customHeight="1">
      <c r="A15" s="20"/>
      <c r="B15" s="21"/>
      <c r="C15" s="21"/>
      <c r="D15" s="21"/>
      <c r="E15" s="21"/>
      <c r="F15" s="21"/>
      <c r="G15" s="21"/>
      <c r="H15" s="26"/>
    </row>
    <row r="16" spans="1:8">
      <c r="A16" s="22"/>
      <c r="B16" s="23"/>
      <c r="C16" s="23"/>
      <c r="D16" s="23"/>
      <c r="E16" s="23"/>
      <c r="F16" s="23"/>
      <c r="G16" s="24"/>
      <c r="H16" s="25"/>
    </row>
    <row r="17" spans="1:8" ht="15.75" thickBot="1">
      <c r="A17" s="13" t="s">
        <v>58</v>
      </c>
      <c r="B17" s="14"/>
      <c r="C17" s="14"/>
      <c r="D17" s="14"/>
      <c r="E17" s="14"/>
      <c r="F17" s="14"/>
      <c r="G17" s="15"/>
      <c r="H17" s="16"/>
    </row>
    <row r="18" spans="1:8" ht="16.5" thickTop="1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  <c r="H18" s="1" t="s">
        <v>7</v>
      </c>
    </row>
    <row r="19" spans="1:8">
      <c r="A19" s="2" t="s">
        <v>22</v>
      </c>
      <c r="B19" s="2" t="s">
        <v>36</v>
      </c>
      <c r="C19" s="2" t="s">
        <v>40</v>
      </c>
      <c r="D19" s="2" t="s">
        <v>50</v>
      </c>
      <c r="E19" s="2" t="s">
        <v>51</v>
      </c>
      <c r="F19" s="2">
        <v>0</v>
      </c>
      <c r="G19" s="3">
        <v>3790.86</v>
      </c>
      <c r="H19" s="4">
        <v>35157</v>
      </c>
    </row>
    <row r="20" spans="1:8">
      <c r="A20" s="7" t="s">
        <v>59</v>
      </c>
      <c r="B20" s="7"/>
      <c r="C20" s="7"/>
      <c r="D20" s="7"/>
      <c r="E20" s="7"/>
      <c r="F20" s="7"/>
      <c r="G20" s="8"/>
      <c r="H20" s="9"/>
    </row>
    <row r="21" spans="1:8" ht="15.75">
      <c r="A21" s="1" t="s">
        <v>0</v>
      </c>
      <c r="B21" s="1" t="s">
        <v>1</v>
      </c>
      <c r="C21" s="1" t="s">
        <v>2</v>
      </c>
      <c r="D21" s="1" t="s">
        <v>3</v>
      </c>
      <c r="E21" s="1" t="s">
        <v>4</v>
      </c>
      <c r="F21" s="1" t="s">
        <v>5</v>
      </c>
      <c r="G21" s="1" t="s">
        <v>6</v>
      </c>
      <c r="H21" s="1" t="s">
        <v>7</v>
      </c>
    </row>
    <row r="22" spans="1:8">
      <c r="A22" s="2" t="s">
        <v>8</v>
      </c>
      <c r="B22" s="2" t="s">
        <v>23</v>
      </c>
      <c r="C22" s="2" t="s">
        <v>39</v>
      </c>
      <c r="D22" s="2" t="s">
        <v>45</v>
      </c>
      <c r="E22" s="2" t="s">
        <v>51</v>
      </c>
      <c r="F22" s="2">
        <v>2</v>
      </c>
      <c r="G22" s="3">
        <v>673.38</v>
      </c>
      <c r="H22" s="4">
        <v>32874</v>
      </c>
    </row>
    <row r="23" spans="1:8">
      <c r="A23" s="2" t="s">
        <v>12</v>
      </c>
      <c r="B23" s="2" t="s">
        <v>27</v>
      </c>
      <c r="C23" s="2" t="s">
        <v>42</v>
      </c>
      <c r="D23" s="2" t="s">
        <v>46</v>
      </c>
      <c r="E23" s="2" t="s">
        <v>53</v>
      </c>
      <c r="F23" s="2">
        <v>3</v>
      </c>
      <c r="G23" s="3">
        <v>997.6</v>
      </c>
      <c r="H23" s="4">
        <v>29405</v>
      </c>
    </row>
    <row r="24" spans="1:8">
      <c r="A24" s="2" t="s">
        <v>13</v>
      </c>
      <c r="B24" s="2" t="s">
        <v>28</v>
      </c>
      <c r="C24" s="2" t="s">
        <v>39</v>
      </c>
      <c r="D24" s="2" t="s">
        <v>48</v>
      </c>
      <c r="E24" s="2" t="s">
        <v>51</v>
      </c>
      <c r="F24" s="2">
        <v>2</v>
      </c>
      <c r="G24" s="3">
        <v>947.72</v>
      </c>
      <c r="H24" s="4">
        <v>33087</v>
      </c>
    </row>
    <row r="25" spans="1:8">
      <c r="A25" s="2" t="s">
        <v>10</v>
      </c>
      <c r="B25" s="2" t="s">
        <v>29</v>
      </c>
      <c r="C25" s="2" t="s">
        <v>40</v>
      </c>
      <c r="D25" s="2" t="s">
        <v>47</v>
      </c>
      <c r="E25" s="2" t="s">
        <v>53</v>
      </c>
      <c r="F25" s="2">
        <v>2</v>
      </c>
      <c r="G25" s="3">
        <v>781.62</v>
      </c>
      <c r="H25" s="4">
        <v>35490</v>
      </c>
    </row>
    <row r="26" spans="1:8">
      <c r="A26" s="2" t="s">
        <v>17</v>
      </c>
      <c r="B26" s="2" t="s">
        <v>32</v>
      </c>
      <c r="C26" s="2" t="s">
        <v>39</v>
      </c>
      <c r="D26" s="2" t="s">
        <v>47</v>
      </c>
      <c r="E26" s="2" t="s">
        <v>51</v>
      </c>
      <c r="F26" s="2">
        <v>2</v>
      </c>
      <c r="G26" s="3">
        <v>379.09</v>
      </c>
      <c r="H26" s="4">
        <v>32964</v>
      </c>
    </row>
    <row r="27" spans="1:8">
      <c r="A27" s="2" t="s">
        <v>20</v>
      </c>
      <c r="B27" s="2" t="s">
        <v>34</v>
      </c>
      <c r="C27" s="2" t="s">
        <v>39</v>
      </c>
      <c r="D27" s="2" t="s">
        <v>46</v>
      </c>
      <c r="E27" s="2" t="s">
        <v>51</v>
      </c>
      <c r="F27" s="2">
        <v>3</v>
      </c>
      <c r="G27" s="3">
        <v>548.67999999999995</v>
      </c>
      <c r="H27" s="4">
        <v>32874</v>
      </c>
    </row>
    <row r="28" spans="1:8">
      <c r="A28" s="2" t="s">
        <v>10</v>
      </c>
      <c r="B28" s="2" t="s">
        <v>37</v>
      </c>
      <c r="C28" s="2" t="s">
        <v>39</v>
      </c>
      <c r="D28" s="2" t="s">
        <v>45</v>
      </c>
      <c r="E28" s="2" t="s">
        <v>52</v>
      </c>
      <c r="F28" s="2">
        <v>2</v>
      </c>
      <c r="G28" s="3">
        <v>1720.85</v>
      </c>
      <c r="H28" s="4">
        <v>31902</v>
      </c>
    </row>
    <row r="29" spans="1:8">
      <c r="A29" s="2" t="s">
        <v>10</v>
      </c>
      <c r="B29" s="2" t="s">
        <v>34</v>
      </c>
      <c r="C29" s="2" t="s">
        <v>41</v>
      </c>
      <c r="D29" s="2" t="s">
        <v>49</v>
      </c>
      <c r="E29" s="2" t="s">
        <v>51</v>
      </c>
      <c r="F29" s="2">
        <v>3</v>
      </c>
      <c r="G29" s="3">
        <v>339.18</v>
      </c>
      <c r="H29" s="4">
        <v>32977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9"/>
  <sheetViews>
    <sheetView tabSelected="1" workbookViewId="0">
      <selection activeCell="C19" sqref="C19"/>
    </sheetView>
  </sheetViews>
  <sheetFormatPr defaultRowHeight="15"/>
  <cols>
    <col min="1" max="1" width="15" customWidth="1"/>
    <col min="2" max="2" width="14.7109375" customWidth="1"/>
    <col min="9" max="9" width="11.7109375" customWidth="1"/>
    <col min="10" max="10" width="10.85546875" customWidth="1"/>
    <col min="12" max="12" width="11.5703125" customWidth="1"/>
  </cols>
  <sheetData>
    <row r="1" spans="1:14">
      <c r="A1" t="s">
        <v>60</v>
      </c>
      <c r="G1">
        <f>DAVERAGE('Análise de Empregados'!A1:H21,'Análise de Empregados'!G1,I1:I2)</f>
        <v>2627.0033333333336</v>
      </c>
      <c r="I1" t="str">
        <f>'Análise de Empregados'!D1</f>
        <v>Sector</v>
      </c>
    </row>
    <row r="2" spans="1:14">
      <c r="I2" t="s">
        <v>45</v>
      </c>
    </row>
    <row r="3" spans="1:14">
      <c r="A3" t="s">
        <v>61</v>
      </c>
      <c r="G3">
        <f>DSUM('Análise de Empregados'!A1:H21,'Análise de Empregados'!G1,J3:J4)</f>
        <v>13529.91</v>
      </c>
      <c r="J3" t="str">
        <f>'Análise de Empregados'!E1</f>
        <v>Estado</v>
      </c>
    </row>
    <row r="4" spans="1:14">
      <c r="J4" t="s">
        <v>51</v>
      </c>
    </row>
    <row r="5" spans="1:14">
      <c r="A5" t="s">
        <v>62</v>
      </c>
      <c r="G5">
        <f>DAVERAGE('Análise de Empregados'!A1:H21,'Análise de Empregados'!F1,J5:J6)</f>
        <v>1.8571428571428572</v>
      </c>
      <c r="J5" t="str">
        <f>'Análise de Empregados'!C1</f>
        <v>Localidade</v>
      </c>
    </row>
    <row r="6" spans="1:14">
      <c r="J6" t="s">
        <v>39</v>
      </c>
    </row>
    <row r="7" spans="1:14">
      <c r="A7" t="s">
        <v>63</v>
      </c>
      <c r="G7">
        <f>DCOUNTA('Análise de Empregados'!A1:H21,'Análise de Empregados'!E1,J3:J4)</f>
        <v>9</v>
      </c>
    </row>
    <row r="9" spans="1:14">
      <c r="A9" t="s">
        <v>64</v>
      </c>
      <c r="J9" t="str">
        <f>'Análise de Empregados'!D1</f>
        <v>Sector</v>
      </c>
      <c r="K9" t="str">
        <f>'Análise de Empregados'!D1</f>
        <v>Sector</v>
      </c>
      <c r="L9" t="str">
        <f>'Análise de Empregados'!D1</f>
        <v>Sector</v>
      </c>
      <c r="M9" t="str">
        <f>'Análise de Empregados'!D1</f>
        <v>Sector</v>
      </c>
      <c r="N9" t="str">
        <f>'Análise de Empregados'!D1</f>
        <v>Sector</v>
      </c>
    </row>
    <row r="10" spans="1:14">
      <c r="J10" t="s">
        <v>45</v>
      </c>
      <c r="K10" t="s">
        <v>46</v>
      </c>
      <c r="L10" t="s">
        <v>48</v>
      </c>
      <c r="M10" t="s">
        <v>47</v>
      </c>
      <c r="N10" t="s">
        <v>50</v>
      </c>
    </row>
    <row r="11" spans="1:14">
      <c r="A11" s="27" t="s">
        <v>3</v>
      </c>
      <c r="B11" s="27" t="s">
        <v>65</v>
      </c>
    </row>
    <row r="12" spans="1:14">
      <c r="A12" s="28" t="s">
        <v>45</v>
      </c>
      <c r="B12" s="29">
        <f>DAVERAGE('Análise de Empregados'!A1:H21,'Análise de Empregados'!G1,J9:J10)</f>
        <v>2627.0033333333336</v>
      </c>
    </row>
    <row r="13" spans="1:14">
      <c r="A13" s="28" t="s">
        <v>46</v>
      </c>
      <c r="B13" s="29">
        <f>DAVERAGE('Análise de Empregados'!A1:H21,'Análise de Empregados'!G1,K9:K10)</f>
        <v>857.22142857142876</v>
      </c>
    </row>
    <row r="14" spans="1:14">
      <c r="A14" s="28" t="s">
        <v>48</v>
      </c>
      <c r="B14" s="29">
        <f>DAVERAGE('Análise de Empregados'!A1:H21,'Análise de Empregados'!G1,L9:L10)</f>
        <v>947.72</v>
      </c>
    </row>
    <row r="15" spans="1:14">
      <c r="A15" s="28" t="s">
        <v>47</v>
      </c>
      <c r="B15" s="29">
        <f>DAVERAGE('Análise de Empregados'!A1:H21,'Análise de Empregados'!G1,M9:M10)</f>
        <v>477.55199999999996</v>
      </c>
    </row>
    <row r="16" spans="1:14">
      <c r="A16" s="28" t="s">
        <v>50</v>
      </c>
      <c r="B16" s="29">
        <f>DAVERAGE('Análise de Empregados'!A1:H21,'Análise de Empregados'!G1,N9:N10)</f>
        <v>3292.0650000000001</v>
      </c>
      <c r="I16" t="str">
        <f>'Análise de Empregados'!G1</f>
        <v>Salário</v>
      </c>
    </row>
    <row r="17" spans="1:9">
      <c r="I17" t="s">
        <v>68</v>
      </c>
    </row>
    <row r="18" spans="1:9">
      <c r="A18" t="s">
        <v>66</v>
      </c>
      <c r="C18">
        <f>DAVERAGE('Análise de Empregados'!A1:H21,'Análise de Empregados'!G1,I16:I17)</f>
        <v>1610.8342857142854</v>
      </c>
    </row>
    <row r="19" spans="1:9">
      <c r="A19" t="s">
        <v>67</v>
      </c>
      <c r="C19">
        <f>DCOUNTA('Análise de Empregados'!A1:H21,'Análise de Empregados'!G1,I16:I17)</f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Tabela</vt:lpstr>
      <vt:lpstr>Análise de Empregados</vt:lpstr>
      <vt:lpstr>Extrações</vt:lpstr>
      <vt:lpstr>Calculo</vt:lpstr>
      <vt:lpstr>Gráfico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2010-09-23T08:39:42Z</dcterms:created>
  <dcterms:modified xsi:type="dcterms:W3CDTF">2010-09-24T10:42:10Z</dcterms:modified>
</cp:coreProperties>
</file>